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280" windowHeight="9225" activeTab="1"/>
  </bookViews>
  <sheets>
    <sheet name="明细" sheetId="6" r:id="rId1"/>
    <sheet name="汇总" sheetId="7" r:id="rId2"/>
    <sheet name="专项债券用作项目资本金的10个领域及国家重大战略项目分类" sheetId="4" state="hidden" r:id="rId3"/>
  </sheets>
  <definedNames>
    <definedName name="_xlnm._FilterDatabase" localSheetId="0" hidden="1">明细!$A$3:$I$16</definedName>
    <definedName name="_xlnm._FilterDatabase" localSheetId="1" hidden="1">汇总!$A$3:$F$11</definedName>
    <definedName name="_xlnm.Print_Area" localSheetId="0">明细!$A$1:$I$16</definedName>
    <definedName name="_xlnm.Print_Titles" localSheetId="0">明细!$3:$3</definedName>
  </definedNames>
  <calcPr calcId="144525"/>
</workbook>
</file>

<file path=xl/sharedStrings.xml><?xml version="1.0" encoding="utf-8"?>
<sst xmlns="http://schemas.openxmlformats.org/spreadsheetml/2006/main" count="117" uniqueCount="69">
  <si>
    <t>天津市2022年第七批新增政府专项债券明细表</t>
  </si>
  <si>
    <t>单位：亿元</t>
  </si>
  <si>
    <t>序号</t>
  </si>
  <si>
    <t>债券名称</t>
  </si>
  <si>
    <t>债券期限
（年）</t>
  </si>
  <si>
    <t>新发/续发</t>
  </si>
  <si>
    <t>还本方式</t>
  </si>
  <si>
    <t>具体还本方式</t>
  </si>
  <si>
    <t>项目名称</t>
  </si>
  <si>
    <t>区划</t>
  </si>
  <si>
    <t>发行金额</t>
  </si>
  <si>
    <t>合计</t>
  </si>
  <si>
    <t>2022年天津市政府专项债券（五十七期）</t>
  </si>
  <si>
    <t>新发</t>
  </si>
  <si>
    <t>分年等本金还本</t>
  </si>
  <si>
    <t>从债券存续期第6年开始还本，每年还本金的20%</t>
  </si>
  <si>
    <t>天津公安警官职业学院安保实训基地</t>
  </si>
  <si>
    <t>市本级</t>
  </si>
  <si>
    <t>2022年天津市政府专项债券（六十一期）</t>
  </si>
  <si>
    <t>从债券存续期第21年开始还本，每年还本金的10%</t>
  </si>
  <si>
    <t>南大附中地下停车场项目</t>
  </si>
  <si>
    <t>南开区</t>
  </si>
  <si>
    <t>2022年天津市政府专项债券（五十八期）</t>
  </si>
  <si>
    <t>续发</t>
  </si>
  <si>
    <t>从债券存续期第5年开始还本，每年还本金的6.25%</t>
  </si>
  <si>
    <t>东湖兴农胡张庄乡村振兴示范区建设项目</t>
  </si>
  <si>
    <t>东丽区</t>
  </si>
  <si>
    <t>2022年天津市政府专项债券（五十六期）</t>
  </si>
  <si>
    <t>到期一次还本</t>
  </si>
  <si>
    <t>华明高新区基础设施提升工程（一期）</t>
  </si>
  <si>
    <t>天津市西青区辛口镇全域乡村振兴示范项目（一期工程）</t>
  </si>
  <si>
    <t>西青区</t>
  </si>
  <si>
    <t>2022年天津市政府专项债券（五十九期）</t>
  </si>
  <si>
    <t>从债券存续期第6年开始还本，每年还本金的4%</t>
  </si>
  <si>
    <t>八里台示范小城镇二期（巨葛庄村）还迁房建设工程</t>
  </si>
  <si>
    <t>津南区</t>
  </si>
  <si>
    <t>2022年天津市政府专项债券（五十五期）</t>
  </si>
  <si>
    <t>含权</t>
  </si>
  <si>
    <t>5+2</t>
  </si>
  <si>
    <t>天津未来科技城拓展区民航大学新校区周边基础设施配套工程</t>
  </si>
  <si>
    <t>宁河区</t>
  </si>
  <si>
    <t>宁河区宁河镇高标准农田整治及基础设施提升工程</t>
  </si>
  <si>
    <t>京津冀生态环保之宁河区合流制改造一期工程</t>
  </si>
  <si>
    <t>七里海生态移民外部配套给水工程（潘庄片区）</t>
  </si>
  <si>
    <t>港西工业区配套基础设施建设项目</t>
  </si>
  <si>
    <t>滨海新区本级</t>
  </si>
  <si>
    <t>2022年天津市政府专项债券（六十期）</t>
  </si>
  <si>
    <t>从债券存续期第11年开始还本，每年还本金的5%</t>
  </si>
  <si>
    <t>空港型国家物流枢纽天津航空物流区职工配套服务中心</t>
  </si>
  <si>
    <t>保税区管委会</t>
  </si>
  <si>
    <t>天津市2022年第七批新增政府专项债券表</t>
  </si>
  <si>
    <t>铁路</t>
  </si>
  <si>
    <t>否</t>
  </si>
  <si>
    <t>收费公路</t>
  </si>
  <si>
    <t>京津冀协同发展</t>
  </si>
  <si>
    <t>干线机场</t>
  </si>
  <si>
    <t>长江经济带发展</t>
  </si>
  <si>
    <t>内河航电枢纽和港口</t>
  </si>
  <si>
    <t>“一带一路”建设</t>
  </si>
  <si>
    <t>城市停车场</t>
  </si>
  <si>
    <t>粤港澳大湾区建设</t>
  </si>
  <si>
    <t>天然气管网和储气设施</t>
  </si>
  <si>
    <t>长三角一体化发展</t>
  </si>
  <si>
    <t>城乡电网</t>
  </si>
  <si>
    <t>推进海南全面深化改革开放</t>
  </si>
  <si>
    <t>水利</t>
  </si>
  <si>
    <t>黄河流域生态保护和高质量发展</t>
  </si>
  <si>
    <t>城镇污水垃圾处理</t>
  </si>
  <si>
    <t>供水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</si>
</sst>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1">
    <font>
      <sz val="11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仿宋_GB2312"/>
      <charset val="134"/>
    </font>
    <font>
      <sz val="12"/>
      <color indexed="8"/>
      <name val="黑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13" borderId="1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9" borderId="15" applyNumberFormat="0" applyFont="0" applyAlignment="0" applyProtection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30" fillId="27" borderId="17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" fillId="0" borderId="0">
      <protection locked="0"/>
    </xf>
    <xf numFmtId="0" fontId="14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 applyProtection="1">
      <alignment vertical="center" wrapText="1"/>
      <protection locked="0"/>
    </xf>
    <xf numFmtId="176" fontId="0" fillId="0" borderId="0" xfId="0" applyNumberFormat="1">
      <alignment vertical="center"/>
    </xf>
    <xf numFmtId="0" fontId="3" fillId="0" borderId="0" xfId="0" applyFont="1" applyFill="1" applyAlignment="1" applyProtection="1">
      <alignment horizontal="center" vertical="center" wrapText="1"/>
      <protection locked="0"/>
    </xf>
    <xf numFmtId="176" fontId="3" fillId="0" borderId="0" xfId="0" applyNumberFormat="1" applyFont="1" applyFill="1" applyAlignment="1" applyProtection="1">
      <alignment horizontal="center" vertical="center" wrapText="1"/>
      <protection locked="0"/>
    </xf>
    <xf numFmtId="176" fontId="4" fillId="0" borderId="0" xfId="0" applyNumberFormat="1" applyFont="1" applyFill="1" applyAlignment="1" applyProtection="1">
      <alignment horizontal="right" vertical="center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2" fillId="0" borderId="5" xfId="0" applyFont="1" applyFill="1" applyBorder="1" applyAlignment="1" applyProtection="1">
      <alignment vertical="center" wrapText="1"/>
      <protection locked="0"/>
    </xf>
    <xf numFmtId="176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176" fontId="0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0" applyFont="1" applyFill="1" applyProtection="1">
      <alignment vertical="center"/>
      <protection locked="0"/>
    </xf>
    <xf numFmtId="0" fontId="6" fillId="0" borderId="0" xfId="0" applyFont="1" applyFill="1" applyAlignment="1" applyProtection="1">
      <alignment horizontal="right" vertical="center"/>
      <protection locked="0"/>
    </xf>
    <xf numFmtId="0" fontId="5" fillId="0" borderId="0" xfId="0" applyFont="1" applyFill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2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Alignment="1" applyProtection="1">
      <alignment horizontal="right" vertical="center" wrapText="1" indent="2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right" vertical="center" wrapText="1"/>
      <protection locked="0"/>
    </xf>
    <xf numFmtId="0" fontId="4" fillId="0" borderId="0" xfId="0" applyNumberFormat="1" applyFont="1" applyFill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61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Alignment="1" applyProtection="1">
      <alignment horizontal="right" vertical="center" wrapText="1" indent="2"/>
      <protection locked="0"/>
    </xf>
    <xf numFmtId="176" fontId="8" fillId="0" borderId="6" xfId="0" applyNumberFormat="1" applyFont="1" applyFill="1" applyBorder="1" applyAlignment="1" applyProtection="1">
      <alignment horizontal="right" vertical="center" wrapText="1" indent="1"/>
      <protection locked="0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1 5" xfId="34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2 2 9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常规 2 3" xfId="53"/>
    <cellStyle name="40% - 强调文字颜色 6" xfId="54" builtinId="51"/>
    <cellStyle name="60% - 强调文字颜色 6" xfId="55" builtinId="52"/>
    <cellStyle name="常规 11" xfId="56"/>
    <cellStyle name="常规 2 4" xfId="57"/>
    <cellStyle name="常规 14" xfId="58"/>
    <cellStyle name="常规 15" xfId="59"/>
    <cellStyle name="常规 20" xfId="60"/>
    <cellStyle name="常规 17" xfId="61"/>
    <cellStyle name="常规 18" xfId="62"/>
    <cellStyle name="常规 2" xfId="63"/>
    <cellStyle name="常规 3" xfId="64"/>
    <cellStyle name="常规 4 3" xfId="65"/>
    <cellStyle name="常规 7" xfId="66"/>
    <cellStyle name="常规 8" xfId="67"/>
    <cellStyle name="常规 9" xfId="68"/>
    <cellStyle name="千位分隔 2" xfId="69"/>
    <cellStyle name="千位分隔 4" xfId="7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showZeros="0" view="pageBreakPreview" zoomScaleNormal="82" zoomScaleSheetLayoutView="100" topLeftCell="A13" workbookViewId="0">
      <selection activeCell="B16" sqref="B16"/>
    </sheetView>
  </sheetViews>
  <sheetFormatPr defaultColWidth="8.90833333333333" defaultRowHeight="13.5"/>
  <cols>
    <col min="1" max="1" width="5.59166666666667" style="22" customWidth="1"/>
    <col min="2" max="2" width="13.75" style="2" customWidth="1"/>
    <col min="3" max="3" width="8.75" style="27" customWidth="1"/>
    <col min="4" max="4" width="6.16666666666667" style="27" customWidth="1"/>
    <col min="5" max="5" width="13.9666666666667" style="27" customWidth="1"/>
    <col min="6" max="6" width="17.375" style="27" customWidth="1"/>
    <col min="7" max="7" width="26.7583333333333" style="27" customWidth="1"/>
    <col min="8" max="8" width="9.10833333333333" style="27" customWidth="1"/>
    <col min="9" max="9" width="10.375" style="28" customWidth="1"/>
    <col min="10" max="16384" width="8.90833333333333" style="22"/>
  </cols>
  <sheetData>
    <row r="1" s="22" customFormat="1" ht="57" customHeight="1" spans="1:9">
      <c r="A1" s="29" t="s">
        <v>0</v>
      </c>
      <c r="B1" s="4"/>
      <c r="C1" s="4"/>
      <c r="D1" s="4"/>
      <c r="E1" s="4"/>
      <c r="F1" s="4"/>
      <c r="G1" s="4"/>
      <c r="H1" s="4"/>
      <c r="I1" s="46"/>
    </row>
    <row r="2" s="23" customFormat="1" ht="21" customHeight="1" spans="2:9">
      <c r="B2" s="30"/>
      <c r="C2" s="31"/>
      <c r="D2" s="31"/>
      <c r="E2" s="31"/>
      <c r="F2" s="31"/>
      <c r="G2" s="31"/>
      <c r="H2" s="31"/>
      <c r="I2" s="6" t="s">
        <v>1</v>
      </c>
    </row>
    <row r="3" s="24" customFormat="1" ht="57" customHeight="1" spans="1:9">
      <c r="A3" s="32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 t="s">
        <v>10</v>
      </c>
    </row>
    <row r="4" s="25" customFormat="1" ht="29" customHeight="1" spans="1:9">
      <c r="A4" s="33" t="s">
        <v>11</v>
      </c>
      <c r="B4" s="34"/>
      <c r="C4" s="35"/>
      <c r="D4" s="35"/>
      <c r="E4" s="35"/>
      <c r="F4" s="35"/>
      <c r="G4" s="35"/>
      <c r="H4" s="35"/>
      <c r="I4" s="47">
        <f>SUM(I5:I16)</f>
        <v>21.01</v>
      </c>
    </row>
    <row r="5" s="25" customFormat="1" ht="48" customHeight="1" spans="1:9">
      <c r="A5" s="36">
        <v>1</v>
      </c>
      <c r="B5" s="16" t="s">
        <v>12</v>
      </c>
      <c r="C5" s="37">
        <v>10</v>
      </c>
      <c r="D5" s="16" t="s">
        <v>13</v>
      </c>
      <c r="E5" s="37" t="s">
        <v>14</v>
      </c>
      <c r="F5" s="38" t="s">
        <v>15</v>
      </c>
      <c r="G5" s="37" t="s">
        <v>16</v>
      </c>
      <c r="H5" s="39" t="s">
        <v>17</v>
      </c>
      <c r="I5" s="47">
        <v>0.4</v>
      </c>
    </row>
    <row r="6" s="25" customFormat="1" ht="48" customHeight="1" spans="1:9">
      <c r="A6" s="36">
        <v>2</v>
      </c>
      <c r="B6" s="16" t="s">
        <v>18</v>
      </c>
      <c r="C6" s="37">
        <v>30</v>
      </c>
      <c r="D6" s="16" t="s">
        <v>13</v>
      </c>
      <c r="E6" s="37" t="s">
        <v>14</v>
      </c>
      <c r="F6" s="38" t="s">
        <v>19</v>
      </c>
      <c r="G6" s="37" t="s">
        <v>20</v>
      </c>
      <c r="H6" s="39" t="s">
        <v>21</v>
      </c>
      <c r="I6" s="47">
        <v>1.2</v>
      </c>
    </row>
    <row r="7" s="25" customFormat="1" ht="48" customHeight="1" spans="1:9">
      <c r="A7" s="36">
        <v>3</v>
      </c>
      <c r="B7" s="16" t="s">
        <v>22</v>
      </c>
      <c r="C7" s="37">
        <v>20</v>
      </c>
      <c r="D7" s="16" t="s">
        <v>23</v>
      </c>
      <c r="E7" s="37" t="s">
        <v>14</v>
      </c>
      <c r="F7" s="38" t="s">
        <v>24</v>
      </c>
      <c r="G7" s="37" t="s">
        <v>25</v>
      </c>
      <c r="H7" s="39" t="s">
        <v>26</v>
      </c>
      <c r="I7" s="47">
        <v>0.4</v>
      </c>
    </row>
    <row r="8" s="25" customFormat="1" ht="48" customHeight="1" spans="1:9">
      <c r="A8" s="36">
        <v>4</v>
      </c>
      <c r="B8" s="16" t="s">
        <v>27</v>
      </c>
      <c r="C8" s="37">
        <v>10</v>
      </c>
      <c r="D8" s="16" t="s">
        <v>23</v>
      </c>
      <c r="E8" s="37" t="s">
        <v>28</v>
      </c>
      <c r="F8" s="38" t="s">
        <v>28</v>
      </c>
      <c r="G8" s="37" t="s">
        <v>29</v>
      </c>
      <c r="H8" s="39" t="s">
        <v>26</v>
      </c>
      <c r="I8" s="47">
        <v>10</v>
      </c>
    </row>
    <row r="9" s="25" customFormat="1" ht="48" customHeight="1" spans="1:9">
      <c r="A9" s="36">
        <v>5</v>
      </c>
      <c r="B9" s="16" t="s">
        <v>22</v>
      </c>
      <c r="C9" s="37">
        <v>20</v>
      </c>
      <c r="D9" s="16" t="s">
        <v>13</v>
      </c>
      <c r="E9" s="37" t="s">
        <v>14</v>
      </c>
      <c r="F9" s="38" t="s">
        <v>24</v>
      </c>
      <c r="G9" s="37" t="s">
        <v>30</v>
      </c>
      <c r="H9" s="39" t="s">
        <v>31</v>
      </c>
      <c r="I9" s="47">
        <v>0.2</v>
      </c>
    </row>
    <row r="10" s="25" customFormat="1" ht="48" customHeight="1" spans="1:9">
      <c r="A10" s="36">
        <v>6</v>
      </c>
      <c r="B10" s="16" t="s">
        <v>32</v>
      </c>
      <c r="C10" s="37">
        <v>30</v>
      </c>
      <c r="D10" s="16" t="s">
        <v>23</v>
      </c>
      <c r="E10" s="37" t="s">
        <v>14</v>
      </c>
      <c r="F10" s="38" t="s">
        <v>33</v>
      </c>
      <c r="G10" s="37" t="s">
        <v>34</v>
      </c>
      <c r="H10" s="39" t="s">
        <v>35</v>
      </c>
      <c r="I10" s="47">
        <v>5</v>
      </c>
    </row>
    <row r="11" s="26" customFormat="1" ht="48" customHeight="1" spans="1:9">
      <c r="A11" s="36">
        <v>7</v>
      </c>
      <c r="B11" s="16" t="s">
        <v>36</v>
      </c>
      <c r="C11" s="37">
        <v>7</v>
      </c>
      <c r="D11" s="16" t="s">
        <v>23</v>
      </c>
      <c r="E11" s="37" t="s">
        <v>37</v>
      </c>
      <c r="F11" s="37" t="s">
        <v>38</v>
      </c>
      <c r="G11" s="37" t="s">
        <v>39</v>
      </c>
      <c r="H11" s="39" t="s">
        <v>40</v>
      </c>
      <c r="I11" s="12">
        <v>1.5</v>
      </c>
    </row>
    <row r="12" s="26" customFormat="1" ht="48" customHeight="1" spans="1:9">
      <c r="A12" s="36">
        <v>8</v>
      </c>
      <c r="B12" s="16" t="s">
        <v>12</v>
      </c>
      <c r="C12" s="37">
        <v>10</v>
      </c>
      <c r="D12" s="40" t="s">
        <v>23</v>
      </c>
      <c r="E12" s="37" t="s">
        <v>14</v>
      </c>
      <c r="F12" s="38" t="s">
        <v>15</v>
      </c>
      <c r="G12" s="40" t="s">
        <v>41</v>
      </c>
      <c r="H12" s="39" t="s">
        <v>40</v>
      </c>
      <c r="I12" s="12">
        <v>0.8</v>
      </c>
    </row>
    <row r="13" s="26" customFormat="1" ht="48" customHeight="1" spans="1:9">
      <c r="A13" s="36">
        <v>9</v>
      </c>
      <c r="B13" s="16" t="s">
        <v>32</v>
      </c>
      <c r="C13" s="37">
        <v>30</v>
      </c>
      <c r="D13" s="40" t="s">
        <v>23</v>
      </c>
      <c r="E13" s="37" t="s">
        <v>14</v>
      </c>
      <c r="F13" s="37" t="s">
        <v>33</v>
      </c>
      <c r="G13" s="41" t="s">
        <v>42</v>
      </c>
      <c r="H13" s="39" t="s">
        <v>40</v>
      </c>
      <c r="I13" s="12">
        <v>0.21</v>
      </c>
    </row>
    <row r="14" s="26" customFormat="1" ht="48" customHeight="1" spans="1:9">
      <c r="A14" s="36">
        <v>10</v>
      </c>
      <c r="B14" s="16" t="s">
        <v>36</v>
      </c>
      <c r="C14" s="37">
        <v>7</v>
      </c>
      <c r="D14" s="41" t="s">
        <v>23</v>
      </c>
      <c r="E14" s="37" t="s">
        <v>37</v>
      </c>
      <c r="F14" s="37" t="s">
        <v>38</v>
      </c>
      <c r="G14" s="41" t="s">
        <v>43</v>
      </c>
      <c r="H14" s="39" t="s">
        <v>40</v>
      </c>
      <c r="I14" s="12">
        <v>0.2</v>
      </c>
    </row>
    <row r="15" s="26" customFormat="1" ht="48" customHeight="1" spans="1:9">
      <c r="A15" s="36">
        <v>11</v>
      </c>
      <c r="B15" s="16" t="s">
        <v>36</v>
      </c>
      <c r="C15" s="37">
        <v>7</v>
      </c>
      <c r="D15" s="16" t="s">
        <v>13</v>
      </c>
      <c r="E15" s="37" t="s">
        <v>37</v>
      </c>
      <c r="F15" s="37" t="s">
        <v>38</v>
      </c>
      <c r="G15" s="41" t="s">
        <v>44</v>
      </c>
      <c r="H15" s="39" t="s">
        <v>45</v>
      </c>
      <c r="I15" s="12">
        <v>0.8</v>
      </c>
    </row>
    <row r="16" s="26" customFormat="1" ht="48" customHeight="1" spans="1:9">
      <c r="A16" s="42">
        <v>12</v>
      </c>
      <c r="B16" s="18" t="s">
        <v>46</v>
      </c>
      <c r="C16" s="43">
        <v>30</v>
      </c>
      <c r="D16" s="44" t="s">
        <v>13</v>
      </c>
      <c r="E16" s="43" t="s">
        <v>14</v>
      </c>
      <c r="F16" s="43" t="s">
        <v>47</v>
      </c>
      <c r="G16" s="44" t="s">
        <v>48</v>
      </c>
      <c r="H16" s="45" t="s">
        <v>49</v>
      </c>
      <c r="I16" s="21">
        <v>0.3</v>
      </c>
    </row>
  </sheetData>
  <autoFilter ref="A3:I16">
    <extLst/>
  </autoFilter>
  <mergeCells count="3">
    <mergeCell ref="A1:I1"/>
    <mergeCell ref="A4:B4"/>
    <mergeCell ref="C4:F4"/>
  </mergeCells>
  <printOptions horizontalCentered="1"/>
  <pageMargins left="0.472222222222222" right="0.472222222222222" top="0.393055555555556" bottom="0.393055555555556" header="0.314583333333333" footer="0.314583333333333"/>
  <pageSetup paperSize="9" scale="85" fitToHeight="0" orientation="portrait" horizontalDpi="600"/>
  <headerFooter>
    <oddFooter>&amp;C第 &amp;P 页，共 &amp;N 页</oddFooter>
  </headerFooter>
  <ignoredErrors>
    <ignoredError sqref="E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4"/>
  <sheetViews>
    <sheetView tabSelected="1" workbookViewId="0">
      <selection activeCell="F11" sqref="A3:F11"/>
    </sheetView>
  </sheetViews>
  <sheetFormatPr defaultColWidth="9" defaultRowHeight="13.5" outlineLevelCol="5"/>
  <cols>
    <col min="2" max="2" width="20.625" style="2" customWidth="1"/>
    <col min="3" max="4" width="13.75" style="2" customWidth="1"/>
    <col min="5" max="5" width="18.75" style="2" customWidth="1"/>
    <col min="6" max="6" width="10.375" style="3" customWidth="1"/>
  </cols>
  <sheetData>
    <row r="1" ht="51" customHeight="1" spans="2:6">
      <c r="B1" s="4" t="s">
        <v>50</v>
      </c>
      <c r="C1" s="4"/>
      <c r="D1" s="4"/>
      <c r="E1" s="4"/>
      <c r="F1" s="5"/>
    </row>
    <row r="2" spans="6:6">
      <c r="F2" s="6" t="s">
        <v>1</v>
      </c>
    </row>
    <row r="3" ht="42" customHeight="1" spans="1:6">
      <c r="A3" s="7" t="s">
        <v>2</v>
      </c>
      <c r="B3" s="8" t="s">
        <v>3</v>
      </c>
      <c r="C3" s="8" t="s">
        <v>4</v>
      </c>
      <c r="D3" s="8" t="s">
        <v>6</v>
      </c>
      <c r="E3" s="8" t="s">
        <v>7</v>
      </c>
      <c r="F3" s="9" t="s">
        <v>10</v>
      </c>
    </row>
    <row r="4" ht="31" customHeight="1" spans="1:6">
      <c r="A4" s="10"/>
      <c r="B4" s="11"/>
      <c r="C4" s="11"/>
      <c r="D4" s="11"/>
      <c r="E4" s="11"/>
      <c r="F4" s="12">
        <f>SUM(F5:F11)</f>
        <v>21.01</v>
      </c>
    </row>
    <row r="5" ht="54" customHeight="1" spans="1:6">
      <c r="A5" s="13">
        <v>1</v>
      </c>
      <c r="B5" s="14" t="s">
        <v>36</v>
      </c>
      <c r="C5" s="15">
        <f>VLOOKUP(B5,明细!$B$5:$C$16,2,0)</f>
        <v>7</v>
      </c>
      <c r="D5" s="15" t="str">
        <f>VLOOKUP(B5,明细!$B$5:$E$16,4,0)</f>
        <v>含权</v>
      </c>
      <c r="E5" s="16" t="str">
        <f>VLOOKUP(B5,明细!$B$5:$F$16,5,0)</f>
        <v>5+2</v>
      </c>
      <c r="F5" s="12">
        <f>SUMIF(明细!$B$5:$B$16,B5,明细!$I$5:$I$16)</f>
        <v>2.5</v>
      </c>
    </row>
    <row r="6" s="1" customFormat="1" ht="54" customHeight="1" spans="1:6">
      <c r="A6" s="13">
        <v>2</v>
      </c>
      <c r="B6" s="14" t="s">
        <v>27</v>
      </c>
      <c r="C6" s="15">
        <f>VLOOKUP(B6,明细!$B$5:$C$16,2,0)</f>
        <v>10</v>
      </c>
      <c r="D6" s="15" t="str">
        <f>VLOOKUP(B6,明细!$B$5:$E$16,4,0)</f>
        <v>到期一次还本</v>
      </c>
      <c r="E6" s="16" t="str">
        <f>VLOOKUP(B6,明细!$B$5:$F$16,5,0)</f>
        <v>到期一次还本</v>
      </c>
      <c r="F6" s="12">
        <f>SUMIF(明细!$B$5:$B$16,B6,明细!$I$5:$I$16)</f>
        <v>10</v>
      </c>
    </row>
    <row r="7" ht="54" customHeight="1" spans="1:6">
      <c r="A7" s="13">
        <v>3</v>
      </c>
      <c r="B7" s="14" t="s">
        <v>12</v>
      </c>
      <c r="C7" s="15">
        <f>VLOOKUP(B7,明细!$B$5:$C$16,2,0)</f>
        <v>10</v>
      </c>
      <c r="D7" s="15" t="str">
        <f>VLOOKUP(B7,明细!$B$5:$E$16,4,0)</f>
        <v>分年等本金还本</v>
      </c>
      <c r="E7" s="16" t="str">
        <f>VLOOKUP(B7,明细!$B$5:$F$16,5,0)</f>
        <v>从债券存续期第6年开始还本，每年还本金的20%</v>
      </c>
      <c r="F7" s="12">
        <f>SUMIF(明细!$B$5:$B$16,B7,明细!$I$5:$I$16)</f>
        <v>1.2</v>
      </c>
    </row>
    <row r="8" ht="54" customHeight="1" spans="1:6">
      <c r="A8" s="13">
        <v>4</v>
      </c>
      <c r="B8" s="14" t="s">
        <v>22</v>
      </c>
      <c r="C8" s="15">
        <f>VLOOKUP(B8,明细!$B$5:$C$16,2,0)</f>
        <v>20</v>
      </c>
      <c r="D8" s="15" t="str">
        <f>VLOOKUP(B8,明细!$B$5:$E$16,4,0)</f>
        <v>分年等本金还本</v>
      </c>
      <c r="E8" s="16" t="str">
        <f>VLOOKUP(B8,明细!$B$5:$F$16,5,0)</f>
        <v>从债券存续期第5年开始还本，每年还本金的6.25%</v>
      </c>
      <c r="F8" s="12">
        <f>SUMIF(明细!$B$5:$B$16,B8,明细!$I$5:$I$16)</f>
        <v>0.6</v>
      </c>
    </row>
    <row r="9" ht="54" customHeight="1" spans="1:6">
      <c r="A9" s="13">
        <v>5</v>
      </c>
      <c r="B9" s="14" t="s">
        <v>32</v>
      </c>
      <c r="C9" s="15">
        <f>VLOOKUP(B9,明细!$B$5:$C$16,2,0)</f>
        <v>30</v>
      </c>
      <c r="D9" s="15" t="str">
        <f>VLOOKUP(B9,明细!$B$5:$E$16,4,0)</f>
        <v>分年等本金还本</v>
      </c>
      <c r="E9" s="16" t="str">
        <f>VLOOKUP(B9,明细!$B$5:$F$16,5,0)</f>
        <v>从债券存续期第6年开始还本，每年还本金的4%</v>
      </c>
      <c r="F9" s="12">
        <f>SUMIF(明细!$B$5:$B$16,B9,明细!$I$5:$I$16)</f>
        <v>5.21</v>
      </c>
    </row>
    <row r="10" ht="54" customHeight="1" spans="1:6">
      <c r="A10" s="13">
        <v>6</v>
      </c>
      <c r="B10" s="14" t="s">
        <v>46</v>
      </c>
      <c r="C10" s="15">
        <f>VLOOKUP(B10,明细!$B$5:$C$16,2,0)</f>
        <v>30</v>
      </c>
      <c r="D10" s="15" t="str">
        <f>VLOOKUP(B10,明细!$B$5:$E$16,4,0)</f>
        <v>分年等本金还本</v>
      </c>
      <c r="E10" s="16" t="str">
        <f>VLOOKUP(B10,明细!$B$5:$F$16,5,0)</f>
        <v>从债券存续期第11年开始还本，每年还本金的5%</v>
      </c>
      <c r="F10" s="12">
        <f>SUMIF(明细!$B$5:$B$16,B10,明细!$I$5:$I$16)</f>
        <v>0.3</v>
      </c>
    </row>
    <row r="11" ht="54" customHeight="1" spans="1:6">
      <c r="A11" s="17">
        <v>7</v>
      </c>
      <c r="B11" s="18" t="s">
        <v>18</v>
      </c>
      <c r="C11" s="19">
        <f>VLOOKUP(B11,明细!$B$5:$C$16,2,0)</f>
        <v>30</v>
      </c>
      <c r="D11" s="19" t="str">
        <f>VLOOKUP(B11,明细!$B$5:$E$16,4,0)</f>
        <v>分年等本金还本</v>
      </c>
      <c r="E11" s="20" t="str">
        <f>VLOOKUP(B11,明细!$B$5:$F$16,5,0)</f>
        <v>从债券存续期第21年开始还本，每年还本金的10%</v>
      </c>
      <c r="F11" s="21">
        <f>SUMIF(明细!$B$5:$B$16,B11,明细!$I$5:$I$16)</f>
        <v>1.2</v>
      </c>
    </row>
    <row r="12" spans="2:5">
      <c r="B12"/>
      <c r="C12"/>
      <c r="D12"/>
      <c r="E12"/>
    </row>
    <row r="13" spans="2:5">
      <c r="B13"/>
      <c r="C13"/>
      <c r="D13"/>
      <c r="E13"/>
    </row>
    <row r="14" spans="2:5">
      <c r="B14"/>
      <c r="C14"/>
      <c r="D14"/>
      <c r="E14"/>
    </row>
    <row r="15" spans="2:5">
      <c r="B15"/>
      <c r="C15"/>
      <c r="D15"/>
      <c r="E15"/>
    </row>
    <row r="16" spans="2:5">
      <c r="B16"/>
      <c r="C16"/>
      <c r="D16"/>
      <c r="E16"/>
    </row>
    <row r="17" spans="2:5">
      <c r="B17"/>
      <c r="C17"/>
      <c r="D17"/>
      <c r="E17"/>
    </row>
    <row r="18" spans="2:5">
      <c r="B18"/>
      <c r="C18"/>
      <c r="D18"/>
      <c r="E18"/>
    </row>
    <row r="19" spans="2:5">
      <c r="B19"/>
      <c r="C19"/>
      <c r="D19"/>
      <c r="E19"/>
    </row>
    <row r="20" spans="2:5">
      <c r="B20"/>
      <c r="C20"/>
      <c r="D20"/>
      <c r="E20"/>
    </row>
    <row r="21" spans="2:5">
      <c r="B21"/>
      <c r="C21"/>
      <c r="D21"/>
      <c r="E21"/>
    </row>
    <row r="22" spans="2:5">
      <c r="B22"/>
      <c r="C22"/>
      <c r="D22"/>
      <c r="E22"/>
    </row>
    <row r="23" spans="2:5">
      <c r="B23"/>
      <c r="C23"/>
      <c r="D23"/>
      <c r="E23"/>
    </row>
    <row r="24" spans="2:5">
      <c r="B24"/>
      <c r="C24"/>
      <c r="D24"/>
      <c r="E24"/>
    </row>
    <row r="25" spans="2:5">
      <c r="B25"/>
      <c r="C25"/>
      <c r="D25"/>
      <c r="E25"/>
    </row>
    <row r="26" spans="2:5">
      <c r="B26"/>
      <c r="C26"/>
      <c r="D26"/>
      <c r="E26"/>
    </row>
    <row r="27" spans="2:5">
      <c r="B27"/>
      <c r="C27"/>
      <c r="D27"/>
      <c r="E27"/>
    </row>
    <row r="28" spans="2:5">
      <c r="B28"/>
      <c r="C28"/>
      <c r="D28"/>
      <c r="E28"/>
    </row>
    <row r="29" spans="2:5">
      <c r="B29"/>
      <c r="C29"/>
      <c r="D29"/>
      <c r="E29"/>
    </row>
    <row r="30" spans="2:5">
      <c r="B30"/>
      <c r="C30"/>
      <c r="D30"/>
      <c r="E30"/>
    </row>
    <row r="31" spans="2:5">
      <c r="B31"/>
      <c r="C31"/>
      <c r="D31"/>
      <c r="E31"/>
    </row>
    <row r="32" spans="2:5">
      <c r="B32"/>
      <c r="C32"/>
      <c r="D32"/>
      <c r="E32"/>
    </row>
    <row r="33" spans="2:5">
      <c r="B33"/>
      <c r="C33"/>
      <c r="D33"/>
      <c r="E33"/>
    </row>
    <row r="34" spans="2:5">
      <c r="B34"/>
      <c r="C34"/>
      <c r="D34"/>
      <c r="E34"/>
    </row>
    <row r="35" spans="2:5">
      <c r="B35"/>
      <c r="C35"/>
      <c r="D35"/>
      <c r="E35"/>
    </row>
    <row r="36" spans="2:5">
      <c r="B36"/>
      <c r="C36"/>
      <c r="D36"/>
      <c r="E36"/>
    </row>
    <row r="37" spans="2:5">
      <c r="B37"/>
      <c r="C37"/>
      <c r="D37"/>
      <c r="E37"/>
    </row>
    <row r="38" spans="2:5">
      <c r="B38"/>
      <c r="C38"/>
      <c r="D38"/>
      <c r="E38"/>
    </row>
    <row r="39" spans="2:5">
      <c r="B39"/>
      <c r="C39"/>
      <c r="D39"/>
      <c r="E39"/>
    </row>
    <row r="40" spans="2:5">
      <c r="B40"/>
      <c r="C40"/>
      <c r="D40"/>
      <c r="E40"/>
    </row>
    <row r="41" spans="2:5">
      <c r="B41"/>
      <c r="C41"/>
      <c r="D41"/>
      <c r="E41"/>
    </row>
    <row r="42" spans="2:5">
      <c r="B42"/>
      <c r="C42"/>
      <c r="D42"/>
      <c r="E42"/>
    </row>
    <row r="43" spans="2:5">
      <c r="B43"/>
      <c r="C43"/>
      <c r="D43"/>
      <c r="E43"/>
    </row>
    <row r="44" spans="2:5">
      <c r="B44"/>
      <c r="C44"/>
      <c r="D44"/>
      <c r="E44"/>
    </row>
    <row r="45" spans="2:5">
      <c r="B45"/>
      <c r="C45"/>
      <c r="D45"/>
      <c r="E45"/>
    </row>
    <row r="46" spans="2:5">
      <c r="B46"/>
      <c r="C46"/>
      <c r="D46"/>
      <c r="E46"/>
    </row>
    <row r="47" spans="2:5">
      <c r="B47"/>
      <c r="C47"/>
      <c r="D47"/>
      <c r="E47"/>
    </row>
    <row r="48" spans="2:5">
      <c r="B48"/>
      <c r="C48"/>
      <c r="D48"/>
      <c r="E48"/>
    </row>
    <row r="49" spans="2:5">
      <c r="B49"/>
      <c r="C49"/>
      <c r="D49"/>
      <c r="E49"/>
    </row>
    <row r="50" spans="2:5">
      <c r="B50"/>
      <c r="C50"/>
      <c r="D50"/>
      <c r="E50"/>
    </row>
    <row r="51" spans="2:5">
      <c r="B51"/>
      <c r="C51"/>
      <c r="D51"/>
      <c r="E51"/>
    </row>
    <row r="52" spans="2:5">
      <c r="B52"/>
      <c r="C52"/>
      <c r="D52"/>
      <c r="E52"/>
    </row>
    <row r="53" spans="2:5">
      <c r="B53"/>
      <c r="C53"/>
      <c r="D53"/>
      <c r="E53"/>
    </row>
    <row r="54" spans="2:5">
      <c r="B54"/>
      <c r="C54"/>
      <c r="D54"/>
      <c r="E54"/>
    </row>
    <row r="55" spans="2:5">
      <c r="B55"/>
      <c r="C55"/>
      <c r="D55"/>
      <c r="E55"/>
    </row>
    <row r="56" spans="2:5">
      <c r="B56"/>
      <c r="C56"/>
      <c r="D56"/>
      <c r="E56"/>
    </row>
    <row r="57" spans="2:5">
      <c r="B57"/>
      <c r="C57"/>
      <c r="D57"/>
      <c r="E57"/>
    </row>
    <row r="58" spans="2:5">
      <c r="B58"/>
      <c r="C58"/>
      <c r="D58"/>
      <c r="E58"/>
    </row>
    <row r="59" spans="2:5">
      <c r="B59"/>
      <c r="C59"/>
      <c r="D59"/>
      <c r="E59"/>
    </row>
    <row r="60" spans="2:5">
      <c r="B60"/>
      <c r="C60"/>
      <c r="D60"/>
      <c r="E60"/>
    </row>
    <row r="61" spans="2:5">
      <c r="B61"/>
      <c r="C61"/>
      <c r="D61"/>
      <c r="E61"/>
    </row>
    <row r="62" spans="2:5">
      <c r="B62"/>
      <c r="C62"/>
      <c r="D62"/>
      <c r="E62"/>
    </row>
    <row r="63" spans="2:5">
      <c r="B63"/>
      <c r="C63"/>
      <c r="D63"/>
      <c r="E63"/>
    </row>
    <row r="64" spans="2:5">
      <c r="B64"/>
      <c r="C64"/>
      <c r="D64"/>
      <c r="E64"/>
    </row>
    <row r="65" spans="2:5">
      <c r="B65"/>
      <c r="C65"/>
      <c r="D65"/>
      <c r="E65"/>
    </row>
    <row r="66" spans="2:5">
      <c r="B66"/>
      <c r="C66"/>
      <c r="D66"/>
      <c r="E66"/>
    </row>
    <row r="67" spans="2:5">
      <c r="B67"/>
      <c r="C67"/>
      <c r="D67"/>
      <c r="E67"/>
    </row>
    <row r="68" spans="2:5">
      <c r="B68"/>
      <c r="C68"/>
      <c r="D68"/>
      <c r="E68"/>
    </row>
    <row r="69" spans="2:5">
      <c r="B69"/>
      <c r="C69"/>
      <c r="D69"/>
      <c r="E69"/>
    </row>
    <row r="70" spans="2:5">
      <c r="B70"/>
      <c r="C70"/>
      <c r="D70"/>
      <c r="E70"/>
    </row>
    <row r="71" spans="2:5">
      <c r="B71"/>
      <c r="C71"/>
      <c r="D71"/>
      <c r="E71"/>
    </row>
    <row r="72" spans="2:5">
      <c r="B72"/>
      <c r="C72"/>
      <c r="D72"/>
      <c r="E72"/>
    </row>
    <row r="73" spans="2:5">
      <c r="B73"/>
      <c r="C73"/>
      <c r="D73"/>
      <c r="E73"/>
    </row>
    <row r="74" spans="2:5">
      <c r="B74"/>
      <c r="C74"/>
      <c r="D74"/>
      <c r="E74"/>
    </row>
    <row r="75" spans="2:5">
      <c r="B75"/>
      <c r="C75"/>
      <c r="D75"/>
      <c r="E75"/>
    </row>
    <row r="76" spans="2:5">
      <c r="B76"/>
      <c r="C76"/>
      <c r="D76"/>
      <c r="E76"/>
    </row>
    <row r="77" spans="2:5">
      <c r="B77"/>
      <c r="C77"/>
      <c r="D77"/>
      <c r="E77"/>
    </row>
    <row r="78" spans="2:5">
      <c r="B78"/>
      <c r="C78"/>
      <c r="D78"/>
      <c r="E78"/>
    </row>
    <row r="79" spans="2:5">
      <c r="B79"/>
      <c r="C79"/>
      <c r="D79"/>
      <c r="E79"/>
    </row>
    <row r="80" spans="2:5">
      <c r="B80"/>
      <c r="C80"/>
      <c r="D80"/>
      <c r="E80"/>
    </row>
    <row r="81" spans="2:5">
      <c r="B81"/>
      <c r="C81"/>
      <c r="D81"/>
      <c r="E81"/>
    </row>
    <row r="82" spans="2:5">
      <c r="B82"/>
      <c r="C82"/>
      <c r="D82"/>
      <c r="E82"/>
    </row>
    <row r="83" spans="2:5">
      <c r="B83"/>
      <c r="C83"/>
      <c r="D83"/>
      <c r="E83"/>
    </row>
    <row r="84" spans="2:5">
      <c r="B84"/>
      <c r="C84"/>
      <c r="D84"/>
      <c r="E84"/>
    </row>
    <row r="85" spans="2:5">
      <c r="B85"/>
      <c r="C85"/>
      <c r="D85"/>
      <c r="E85"/>
    </row>
    <row r="86" spans="2:5">
      <c r="B86"/>
      <c r="C86"/>
      <c r="D86"/>
      <c r="E86"/>
    </row>
    <row r="87" spans="2:5">
      <c r="B87"/>
      <c r="C87"/>
      <c r="D87"/>
      <c r="E87"/>
    </row>
    <row r="88" spans="2:5">
      <c r="B88"/>
      <c r="C88"/>
      <c r="D88"/>
      <c r="E88"/>
    </row>
    <row r="89" spans="2:5">
      <c r="B89"/>
      <c r="C89"/>
      <c r="D89"/>
      <c r="E89"/>
    </row>
    <row r="90" spans="2:5">
      <c r="B90"/>
      <c r="C90"/>
      <c r="D90"/>
      <c r="E90"/>
    </row>
    <row r="91" spans="2:5">
      <c r="B91"/>
      <c r="C91"/>
      <c r="D91"/>
      <c r="E91"/>
    </row>
    <row r="92" spans="2:5">
      <c r="B92"/>
      <c r="C92"/>
      <c r="D92"/>
      <c r="E92"/>
    </row>
    <row r="93" spans="2:5">
      <c r="B93"/>
      <c r="C93"/>
      <c r="D93"/>
      <c r="E93"/>
    </row>
    <row r="94" spans="2:5">
      <c r="B94"/>
      <c r="C94"/>
      <c r="D94"/>
      <c r="E94"/>
    </row>
    <row r="95" spans="2:5">
      <c r="B95"/>
      <c r="C95"/>
      <c r="D95"/>
      <c r="E95"/>
    </row>
    <row r="96" spans="2:5">
      <c r="B96"/>
      <c r="C96"/>
      <c r="D96"/>
      <c r="E96"/>
    </row>
    <row r="97" spans="2:5">
      <c r="B97"/>
      <c r="C97"/>
      <c r="D97"/>
      <c r="E97"/>
    </row>
    <row r="98" spans="2:5">
      <c r="B98"/>
      <c r="C98"/>
      <c r="D98"/>
      <c r="E98"/>
    </row>
    <row r="99" spans="2:5">
      <c r="B99"/>
      <c r="C99"/>
      <c r="D99"/>
      <c r="E99"/>
    </row>
    <row r="100" spans="2:5">
      <c r="B100"/>
      <c r="C100"/>
      <c r="D100"/>
      <c r="E100"/>
    </row>
    <row r="101" spans="2:5">
      <c r="B101"/>
      <c r="C101"/>
      <c r="D101"/>
      <c r="E101"/>
    </row>
    <row r="102" spans="2:5">
      <c r="B102"/>
      <c r="C102"/>
      <c r="D102"/>
      <c r="E102"/>
    </row>
    <row r="103" spans="2:5">
      <c r="B103"/>
      <c r="C103"/>
      <c r="D103"/>
      <c r="E103"/>
    </row>
    <row r="104" spans="2:5">
      <c r="B104"/>
      <c r="C104"/>
      <c r="D104"/>
      <c r="E104"/>
    </row>
    <row r="105" spans="2:5">
      <c r="B105"/>
      <c r="C105"/>
      <c r="D105"/>
      <c r="E105"/>
    </row>
    <row r="106" spans="2:5">
      <c r="B106"/>
      <c r="C106"/>
      <c r="D106"/>
      <c r="E106"/>
    </row>
    <row r="107" spans="2:5">
      <c r="B107"/>
      <c r="C107"/>
      <c r="D107"/>
      <c r="E107"/>
    </row>
    <row r="108" spans="2:5">
      <c r="B108"/>
      <c r="C108"/>
      <c r="D108"/>
      <c r="E108"/>
    </row>
    <row r="109" spans="2:5">
      <c r="B109"/>
      <c r="C109"/>
      <c r="D109"/>
      <c r="E109"/>
    </row>
    <row r="110" spans="2:5">
      <c r="B110"/>
      <c r="C110"/>
      <c r="D110"/>
      <c r="E110"/>
    </row>
    <row r="111" spans="2:5">
      <c r="B111"/>
      <c r="C111"/>
      <c r="D111"/>
      <c r="E111"/>
    </row>
    <row r="112" spans="2:5">
      <c r="B112"/>
      <c r="C112"/>
      <c r="D112"/>
      <c r="E112"/>
    </row>
    <row r="113" spans="2:5">
      <c r="B113"/>
      <c r="C113"/>
      <c r="D113"/>
      <c r="E113"/>
    </row>
    <row r="114" spans="2:5">
      <c r="B114"/>
      <c r="C114"/>
      <c r="D114"/>
      <c r="E114"/>
    </row>
    <row r="115" spans="2:5">
      <c r="B115"/>
      <c r="C115"/>
      <c r="D115"/>
      <c r="E115"/>
    </row>
    <row r="116" spans="2:5">
      <c r="B116"/>
      <c r="C116"/>
      <c r="D116"/>
      <c r="E116"/>
    </row>
    <row r="117" spans="2:5">
      <c r="B117"/>
      <c r="C117"/>
      <c r="D117"/>
      <c r="E117"/>
    </row>
    <row r="118" spans="2:5">
      <c r="B118"/>
      <c r="C118"/>
      <c r="D118"/>
      <c r="E118"/>
    </row>
    <row r="119" spans="2:5">
      <c r="B119"/>
      <c r="C119"/>
      <c r="D119"/>
      <c r="E119"/>
    </row>
    <row r="120" spans="2:5">
      <c r="B120"/>
      <c r="C120"/>
      <c r="D120"/>
      <c r="E120"/>
    </row>
    <row r="121" spans="2:5">
      <c r="B121"/>
      <c r="C121"/>
      <c r="D121"/>
      <c r="E121"/>
    </row>
    <row r="122" spans="2:5">
      <c r="B122"/>
      <c r="C122"/>
      <c r="D122"/>
      <c r="E122"/>
    </row>
    <row r="123" spans="2:5">
      <c r="B123"/>
      <c r="C123"/>
      <c r="D123"/>
      <c r="E123"/>
    </row>
    <row r="124" spans="2:5">
      <c r="B124"/>
      <c r="C124"/>
      <c r="D124"/>
      <c r="E124"/>
    </row>
    <row r="125" spans="2:5">
      <c r="B125"/>
      <c r="C125"/>
      <c r="D125"/>
      <c r="E125"/>
    </row>
    <row r="126" spans="2:5">
      <c r="B126"/>
      <c r="C126"/>
      <c r="D126"/>
      <c r="E126"/>
    </row>
    <row r="127" spans="2:5">
      <c r="B127"/>
      <c r="C127"/>
      <c r="D127"/>
      <c r="E127"/>
    </row>
    <row r="128" spans="2:5">
      <c r="B128"/>
      <c r="C128"/>
      <c r="D128"/>
      <c r="E128"/>
    </row>
    <row r="129" spans="2:5">
      <c r="B129"/>
      <c r="C129"/>
      <c r="D129"/>
      <c r="E129"/>
    </row>
    <row r="130" spans="2:5">
      <c r="B130"/>
      <c r="C130"/>
      <c r="D130"/>
      <c r="E130"/>
    </row>
    <row r="131" spans="2:5">
      <c r="B131"/>
      <c r="C131"/>
      <c r="D131"/>
      <c r="E131"/>
    </row>
    <row r="132" spans="2:5">
      <c r="B132"/>
      <c r="C132"/>
      <c r="D132"/>
      <c r="E132"/>
    </row>
    <row r="133" spans="2:5">
      <c r="B133"/>
      <c r="C133"/>
      <c r="D133"/>
      <c r="E133"/>
    </row>
    <row r="134" spans="2:5">
      <c r="B134"/>
      <c r="C134"/>
      <c r="D134"/>
      <c r="E134"/>
    </row>
  </sheetData>
  <autoFilter ref="A3:F11">
    <extLst/>
  </autoFilter>
  <mergeCells count="1">
    <mergeCell ref="B1:F1"/>
  </mergeCells>
  <printOptions horizontalCentered="1"/>
  <pageMargins left="0.708333333333333" right="0.708333333333333" top="0.708333333333333" bottom="0.708333333333333" header="0.314583333333333" footer="0.314583333333333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F13"/>
  <sheetViews>
    <sheetView workbookViewId="0">
      <selection activeCell="E14" sqref="E14"/>
    </sheetView>
  </sheetViews>
  <sheetFormatPr defaultColWidth="9" defaultRowHeight="13.5" outlineLevelCol="5"/>
  <sheetData>
    <row r="4" spans="3:6">
      <c r="C4" t="s">
        <v>51</v>
      </c>
      <c r="F4" t="s">
        <v>52</v>
      </c>
    </row>
    <row r="5" spans="3:6">
      <c r="C5" t="s">
        <v>53</v>
      </c>
      <c r="F5" t="s">
        <v>54</v>
      </c>
    </row>
    <row r="6" spans="3:6">
      <c r="C6" t="s">
        <v>55</v>
      </c>
      <c r="F6" t="s">
        <v>56</v>
      </c>
    </row>
    <row r="7" spans="3:6">
      <c r="C7" t="s">
        <v>57</v>
      </c>
      <c r="F7" t="s">
        <v>58</v>
      </c>
    </row>
    <row r="8" spans="3:6">
      <c r="C8" t="s">
        <v>59</v>
      </c>
      <c r="F8" t="s">
        <v>60</v>
      </c>
    </row>
    <row r="9" spans="3:6">
      <c r="C9" t="s">
        <v>61</v>
      </c>
      <c r="F9" t="s">
        <v>62</v>
      </c>
    </row>
    <row r="10" spans="3:6">
      <c r="C10" t="s">
        <v>63</v>
      </c>
      <c r="F10" t="s">
        <v>64</v>
      </c>
    </row>
    <row r="11" spans="3:6">
      <c r="C11" t="s">
        <v>65</v>
      </c>
      <c r="F11" t="s">
        <v>66</v>
      </c>
    </row>
    <row r="12" spans="3:3">
      <c r="C12" t="s">
        <v>67</v>
      </c>
    </row>
    <row r="13" spans="3:3">
      <c r="C13" t="s">
        <v>68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汇总</vt:lpstr>
      <vt:lpstr>专项债券用作项目资本金的10个领域及国家重大战略项目分类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18810</dc:creator>
  <cp:lastModifiedBy>Administrator</cp:lastModifiedBy>
  <dcterms:created xsi:type="dcterms:W3CDTF">2020-03-01T02:04:00Z</dcterms:created>
  <dcterms:modified xsi:type="dcterms:W3CDTF">2022-08-05T08:49:16Z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1CA445A8DDCC434B88E6C741E6C69C5F</vt:lpwstr>
  </property>
</Properties>
</file>