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65" activeTab="0"/>
  </bookViews>
  <sheets>
    <sheet name="附件2 (2)" sheetId="1" r:id="rId1"/>
  </sheets>
  <definedNames>
    <definedName name="_xlnm.Print_Area" localSheetId="0">'附件2 (2)'!$A$1:$K$458</definedName>
    <definedName name="_xlnm.Print_Titles" localSheetId="0">'附件2 (2)'!$2:$5</definedName>
    <definedName name="_xlnm._FilterDatabase" localSheetId="0" hidden="1">'附件2 (2)'!$A$5:$K$458</definedName>
  </definedNames>
  <calcPr fullCalcOnLoad="1"/>
</workbook>
</file>

<file path=xl/sharedStrings.xml><?xml version="1.0" encoding="utf-8"?>
<sst xmlns="http://schemas.openxmlformats.org/spreadsheetml/2006/main" count="1912" uniqueCount="811">
  <si>
    <t>附件1</t>
  </si>
  <si>
    <t>内蒙古自治区新增一般债券资金用途调整表</t>
  </si>
  <si>
    <t>单位：万元</t>
  </si>
  <si>
    <t>序号</t>
  </si>
  <si>
    <t>盟市</t>
  </si>
  <si>
    <t xml:space="preserve">地区 </t>
  </si>
  <si>
    <t>年度</t>
  </si>
  <si>
    <t>变更前项目基本情况</t>
  </si>
  <si>
    <t>变更后项目基本情况</t>
  </si>
  <si>
    <t>变更原因</t>
  </si>
  <si>
    <t>备注</t>
  </si>
  <si>
    <t>项目名称</t>
  </si>
  <si>
    <t>额度</t>
  </si>
  <si>
    <t>拟调整额度</t>
  </si>
  <si>
    <t>全区合计</t>
  </si>
  <si>
    <t>自治区本级</t>
  </si>
  <si>
    <t>呼和浩特民族学院</t>
  </si>
  <si>
    <t>楼宇维修改造项目</t>
  </si>
  <si>
    <t>学生公寓床、桌椅等设备购置</t>
  </si>
  <si>
    <t>该校五号公寓楼维修改造项目招标结束后受质疑，为加快资金支出进度，申请将大型修缮费840万元调整为设备购置费。</t>
  </si>
  <si>
    <t>经济建设处</t>
  </si>
  <si>
    <t>数字经济发展专项和内蒙古音乐厅建设项目</t>
  </si>
  <si>
    <t>省道313线明安图—新宝拉格</t>
  </si>
  <si>
    <t>因自治区本级预留数字经济发展专项资金（新增一般债券）安排重点信息化建设项目尚未明确，内蒙古音乐厅建设项目仍不具备预算安排条件,拟调整用于自治区11条重点公路建设.</t>
  </si>
  <si>
    <t>省道308线伊尔施—柴桥</t>
  </si>
  <si>
    <t>省道309线阿力得尔—突泉</t>
  </si>
  <si>
    <t>省道310线太平川—宝龙山</t>
  </si>
  <si>
    <t>省道505线甸子镇十家
—黑里河大坝沟段</t>
  </si>
  <si>
    <t>省道304线四道河子—多伦诺尔</t>
  </si>
  <si>
    <t>省道311朝阳—建丰农场</t>
  </si>
  <si>
    <t>省道304线西干沟—中河</t>
  </si>
  <si>
    <t>省道304线宝昌—丰胜</t>
  </si>
  <si>
    <t>林场通硬化路项目（森工集团）</t>
  </si>
  <si>
    <t>省道215线乌不浪口—新安</t>
  </si>
  <si>
    <t>自治区本级政府投资非经营性项目代建中心</t>
  </si>
  <si>
    <t>2021年内蒙古自治区国际蒙医医院二期扩建项目</t>
  </si>
  <si>
    <t>内蒙古医科大学第二附属医院迁建工程</t>
  </si>
  <si>
    <t>原项目前期手续需进一步完善，今年暂不能按预期支付，将额度调整到内蒙古医科大学第二附属医院迁建工程</t>
  </si>
  <si>
    <t>内蒙古自治区综合疾病预防控制中心项目</t>
  </si>
  <si>
    <t>原项目前期手续需进一步完善，今年暂不能按预期支付，将额度调整到内蒙古自治区综合疾病预防控制中心项目</t>
  </si>
  <si>
    <t>内蒙古医科大学附属人民医院（自治区肿瘤医院）门诊楼项目</t>
  </si>
  <si>
    <t>原项目前期手续需进一步完善，今年暂不能按预期支付，将额度调整到内蒙古医科大学附属人民医院（自治区肿瘤医院）门诊楼项目</t>
  </si>
  <si>
    <t>呼和浩特市</t>
  </si>
  <si>
    <t>市本级</t>
  </si>
  <si>
    <t>伊利现代智慧健康谷基础设施配套建设项目</t>
  </si>
  <si>
    <t>巴彦淖尔路提升改造工程</t>
  </si>
  <si>
    <t>原项目资金需求减小，将额度调整到巴彦淖尔路提升改造工程</t>
  </si>
  <si>
    <t>科技城建设项目</t>
  </si>
  <si>
    <t>原项目资金需求减小，将额度调整到科技城建设项目</t>
  </si>
  <si>
    <t>呼和浩特市10座行人天桥</t>
  </si>
  <si>
    <t>班定营污水处理应急扩容设备</t>
  </si>
  <si>
    <t>原项目资金需求减小，将额度调整到班定营污水处理应急扩容设备项目</t>
  </si>
  <si>
    <t>呼和浩特市燃煤供热锅炉改造项目</t>
  </si>
  <si>
    <t>昭乌达路哲里木路改造提升工程</t>
  </si>
  <si>
    <t>和林格尔新区基础设施建设</t>
  </si>
  <si>
    <t>原项目资金需求减小，将额度调整到和林格尔新区基础设施建设项目</t>
  </si>
  <si>
    <t>和林格尔县</t>
  </si>
  <si>
    <t>民族教育
及职业教育</t>
  </si>
  <si>
    <t>各学校消防水池建设及校舍维修项目</t>
  </si>
  <si>
    <t>教育局统一为各学校建消防水池及校舍维修资金不足</t>
  </si>
  <si>
    <t>之前是给民族中学下达的一般债券，用于民族教育及职业教育，现在需要调整为教育局消防水池及校舍维修</t>
  </si>
  <si>
    <t>包头市</t>
  </si>
  <si>
    <t>污染防治专项资金</t>
  </si>
  <si>
    <t>“三线一单”应用实施</t>
  </si>
  <si>
    <t>项目进一步细化</t>
  </si>
  <si>
    <t>“无废城市”建设任务</t>
  </si>
  <si>
    <t>支持稀土产业高质量发展项目</t>
  </si>
  <si>
    <t>人行过街设施建设</t>
  </si>
  <si>
    <t>原项目不具备实施条件</t>
  </si>
  <si>
    <t>110国道改造、综合管廊及沼南大道综合管廊工程资金</t>
  </si>
  <si>
    <t>城市更新及城乡经济社会发展</t>
  </si>
  <si>
    <t>包头市驾驶人培训中心项目</t>
  </si>
  <si>
    <t>铁道职业技术学院二期工程建设款</t>
  </si>
  <si>
    <t>支持新都市区发展建设</t>
  </si>
  <si>
    <t>包头市南郊污水处理厂能力提升项目</t>
  </si>
  <si>
    <t>迎宾幼儿园维修改造工程</t>
  </si>
  <si>
    <t>市政务服务大厅升级改造项目</t>
  </si>
  <si>
    <t>购置市本级应急物资</t>
  </si>
  <si>
    <t>校园建设</t>
  </si>
  <si>
    <t>市政务服务中心大楼装修改造工程尾款</t>
  </si>
  <si>
    <t>城市规划展览馆建设</t>
  </si>
  <si>
    <t>青山区</t>
  </si>
  <si>
    <t>包头市青山区兴胜镇生态环境治理及辖内道路修筑工程</t>
  </si>
  <si>
    <t>学校操场改造维修</t>
  </si>
  <si>
    <t>原项目用上级资金支付</t>
  </si>
  <si>
    <t>包头市青山区大青山南坡周边及青大线沿线两侧环境综合治理改造项目</t>
  </si>
  <si>
    <t>城市水生态项目征拆</t>
  </si>
  <si>
    <t>包头市青山区老旧小区完善提升改造项目一期</t>
  </si>
  <si>
    <t>燃煤散烧治理项目</t>
  </si>
  <si>
    <t>110国道征拆款</t>
  </si>
  <si>
    <t>既有居住建筑节能改造工程</t>
  </si>
  <si>
    <t>九原区</t>
  </si>
  <si>
    <t>园区基础设施建设</t>
  </si>
  <si>
    <t>城市维护设施设备等购置</t>
  </si>
  <si>
    <t>受疫情影响，原有项目建设进度缓慢，预计年底达不到资金支付进度。在实际执行过程中增加了现有项目。</t>
  </si>
  <si>
    <t>土右旗</t>
  </si>
  <si>
    <t>道路建设</t>
  </si>
  <si>
    <t>基础设施建设</t>
  </si>
  <si>
    <t>项目调整</t>
  </si>
  <si>
    <t>乡村振兴</t>
  </si>
  <si>
    <t>文化旅游发展专项（含图书购置）</t>
  </si>
  <si>
    <t>道路绿地建设维护</t>
  </si>
  <si>
    <t>项目建设计划发生改变</t>
  </si>
  <si>
    <t>食药监管能力提升及国家肉菜追溯体系建设项目</t>
  </si>
  <si>
    <t>公园广场建设维护</t>
  </si>
  <si>
    <t>科技发展资金</t>
  </si>
  <si>
    <t>赛汗塔拉园区建设及维护</t>
  </si>
  <si>
    <t>城市发展、“四好”公路及水利设施等经济社会发展项目</t>
  </si>
  <si>
    <t>大青山应急水源工程项目</t>
  </si>
  <si>
    <t>－</t>
  </si>
  <si>
    <t>包一中新校区建设</t>
  </si>
  <si>
    <t>公共交通发展</t>
  </si>
  <si>
    <t>生态建设项目用于赛汗塔拉提档升级工程</t>
  </si>
  <si>
    <t>包头轻工职业技术学院改善学院基本办学条件</t>
  </si>
  <si>
    <t>支持经济社会发展等专项资金（城市管理应急建设）</t>
  </si>
  <si>
    <t>小白河滞洪区分洪闸建设</t>
  </si>
  <si>
    <t>百灵庙镇建设和黄花滩村容村貌提升</t>
  </si>
  <si>
    <t xml:space="preserve">新都市区第一小学项目 </t>
  </si>
  <si>
    <t>包头市政务服务大厅升级改造工程</t>
  </si>
  <si>
    <t xml:space="preserve">市政务中心改造（司法局搬迁） </t>
  </si>
  <si>
    <t>供暖及管网改造</t>
  </si>
  <si>
    <t xml:space="preserve">包头市三十三中学校园总体改造提升项目 </t>
  </si>
  <si>
    <t>稀土高新区</t>
  </si>
  <si>
    <t>稀土高新区滨河新区核心区基础设施配套工程</t>
  </si>
  <si>
    <t>稀土高新区燃煤散烧综合整治</t>
  </si>
  <si>
    <t>原有项目因拆迁遗留问题不能按期开工建设</t>
  </si>
  <si>
    <t>2020年老旧小区综合治理改造三期工程</t>
  </si>
  <si>
    <t>辖区绿化养护</t>
  </si>
  <si>
    <t>青山区2020年市政管网工程项目（施工）</t>
  </si>
  <si>
    <t>G6高速、青大线、大青山南坡等绿化及养护</t>
  </si>
  <si>
    <t>“云眼卫士”工程</t>
  </si>
  <si>
    <t>电子政务</t>
  </si>
  <si>
    <t>奥林匹克体育中心消防站建设</t>
  </si>
  <si>
    <t>坦克路改造</t>
  </si>
  <si>
    <t>市民大厅改造</t>
  </si>
  <si>
    <t>回购中诚国际幼儿园</t>
  </si>
  <si>
    <t>城市移动公厕</t>
  </si>
  <si>
    <t>昆区</t>
  </si>
  <si>
    <t>三十五中昆南分校</t>
  </si>
  <si>
    <t>改善办学条件（主要用于实验基地、操场改造、设施设备购置）</t>
  </si>
  <si>
    <t>年底前不具备100%支付条件</t>
  </si>
  <si>
    <t>园区基础设施厂房建设等</t>
  </si>
  <si>
    <t>石拐区</t>
  </si>
  <si>
    <t>石拐区沙明线-027县道道路景观绿化工程</t>
  </si>
  <si>
    <t>餐饮中心配套工程</t>
  </si>
  <si>
    <t>项目部分金额使用抗疫特别国债资金支付，形成一般债券资金结余，调整用于变更后项目</t>
  </si>
  <si>
    <t>包头市石拐区通用航空产业园基础设施项目</t>
  </si>
  <si>
    <t>102座公厕供电工程</t>
  </si>
  <si>
    <t>S211道路改造工程</t>
  </si>
  <si>
    <t>2020年新建公厕项目</t>
  </si>
  <si>
    <t>石拐区空天地一体化信息服务平台</t>
  </si>
  <si>
    <t>马留沟生态环境治理工程</t>
  </si>
  <si>
    <t>石拐区人民医院配套道路</t>
  </si>
  <si>
    <t>党群服务中心建设项目</t>
  </si>
  <si>
    <t>环境整治暨市容形象提升改造工程</t>
  </si>
  <si>
    <t>生态建设项目</t>
  </si>
  <si>
    <t>市政基础设施建设及设备采购</t>
  </si>
  <si>
    <t>文教科研项目</t>
  </si>
  <si>
    <t>农村建设项目</t>
  </si>
  <si>
    <t>园区建设</t>
  </si>
  <si>
    <t>关于转贷新增地方政府债券资金的通知</t>
  </si>
  <si>
    <t>购买除雪应急设备及建设应急指挥系统</t>
  </si>
  <si>
    <t>监委留置场所项目</t>
  </si>
  <si>
    <t>包头机场航站区改扩建项目工程款</t>
  </si>
  <si>
    <t>消防装备购置</t>
  </si>
  <si>
    <t>城市建设及城市管理（城市生活垃圾处理）项目</t>
  </si>
  <si>
    <t>公立医院建设</t>
  </si>
  <si>
    <t>政府投资项目工程</t>
  </si>
  <si>
    <t>公立医院能力建设（取消药品加成）</t>
  </si>
  <si>
    <t>农村牧区危房改造</t>
  </si>
  <si>
    <t xml:space="preserve">不动产登记平台建设 </t>
  </si>
  <si>
    <t>环境保护专项</t>
  </si>
  <si>
    <t>乡村振兴战略实施</t>
  </si>
  <si>
    <t>支持民用航空发展及建设项目</t>
  </si>
  <si>
    <t>警示教育展厅专项经费</t>
  </si>
  <si>
    <t>市政务中心改造（司法局搬迁）</t>
  </si>
  <si>
    <t>包头市食药监管能力提升建设项目</t>
  </si>
  <si>
    <t>文化旅游发展专项资金</t>
  </si>
  <si>
    <t>应用技术研发专项资金</t>
  </si>
  <si>
    <t>城市道路建设及城市管理</t>
  </si>
  <si>
    <t>城市建设</t>
  </si>
  <si>
    <t>东河区</t>
  </si>
  <si>
    <t>包头市东河区大水卜洞南公园工程</t>
  </si>
  <si>
    <t>城市更新项目</t>
  </si>
  <si>
    <t>包头市东河区大水卜洞南公园工程已列入北梁棚改范围，不需要本级财政负担。</t>
  </si>
  <si>
    <t>包钢“三供一业”等支持企业发展项目</t>
  </si>
  <si>
    <t>小白河治理</t>
  </si>
  <si>
    <t>城市建设及城市管理</t>
  </si>
  <si>
    <t>包头市城区公园绿地建设</t>
  </si>
  <si>
    <t>包头市规划展览展示中心项目建设</t>
  </si>
  <si>
    <t>包头市市政基础设施建设</t>
  </si>
  <si>
    <t>固废环保处理及砂坑治理专项资金</t>
  </si>
  <si>
    <t>关于下达2018年新增地方政府债务</t>
  </si>
  <si>
    <t>清扫积雪积冰设备购置</t>
  </si>
  <si>
    <t>政务信息资源整合共享平台建设</t>
  </si>
  <si>
    <t xml:space="preserve">城市生活垃圾处置能力提升建设 </t>
  </si>
  <si>
    <t>呼伦贝尔市</t>
  </si>
  <si>
    <t>呼伦贝尔市2020年度矿山地质环境治理项目</t>
  </si>
  <si>
    <t>海拉尔区幼儿园重建项目</t>
  </si>
  <si>
    <t>项目已完工，资金结余。</t>
  </si>
  <si>
    <t>呼伦湖综合治理二期工程2020年度地方配套资金项目</t>
  </si>
  <si>
    <t>牙克石市妇幼保健计划生育服务中心、残疾人康复中心及综合服务设施建设项目</t>
  </si>
  <si>
    <t>呼伦贝尔市中心城区备用水源应急水源工程</t>
  </si>
  <si>
    <t>因矿产压覆问题无法解决，项目无法开工建设。</t>
  </si>
  <si>
    <t>农村牧区饮水安全巩固提升工程（海拉尔、扎兰屯、阿荣旗、莫旗、鄂伦春、额尔古纳、鄂温克、根河、陈旗）</t>
  </si>
  <si>
    <t>呼伦贝尔市森林草原防灭火边境隔离带开设设备和应急物资采购项目</t>
  </si>
  <si>
    <t>呼伦贝尔市教育局直属单位设备采购项目</t>
  </si>
  <si>
    <t>呼伦贝尔公安网络大数据系统建设项目</t>
  </si>
  <si>
    <t>呼伦贝尔市政务服务设备采购项目</t>
  </si>
  <si>
    <t>呼伦贝尔市民兵训练基地</t>
  </si>
  <si>
    <t>科技馆新馆布展项目</t>
  </si>
  <si>
    <t>呼伦贝尔市中心城区应急水源工程</t>
  </si>
  <si>
    <t>海拉尔区人民医院门急诊及医技业务用房建设项目</t>
  </si>
  <si>
    <t>呼伦贝尔市阿荣旗新建奶牛养殖示范园区供水工程</t>
  </si>
  <si>
    <t>陈巴尔虎旗巴彦库仁镇东、西出口道路改造附属工程</t>
  </si>
  <si>
    <t>西乌珠尔路南段道路改造及配套附属设施工程EPC项目设计施工EPC标段（施工）</t>
  </si>
  <si>
    <t>陈巴尔虎旗民族博物馆晋级改造工程</t>
  </si>
  <si>
    <t>教育在线视讯管理系统新建项目（含耐冷）</t>
  </si>
  <si>
    <t>呼伦贝尔市城建档案馆</t>
  </si>
  <si>
    <t>国道232线紫沟至大兴段公路项目</t>
  </si>
  <si>
    <t>原项目单位与施工企业存在纠纷，暂无法支付。</t>
  </si>
  <si>
    <t>呼伦贝尔市自然博物馆</t>
  </si>
  <si>
    <t>牙克石林业第一中学综合教学楼建设项目</t>
  </si>
  <si>
    <t>原项目因进入冬季，年底前无法开工建设。</t>
  </si>
  <si>
    <t>海拉尔区</t>
  </si>
  <si>
    <t>十四届冬季运动会主场馆周边道路工程（建设五道街上山路）</t>
  </si>
  <si>
    <t>海拉尔区木兰小区棚户区改造工程配套基础设施建设项目</t>
  </si>
  <si>
    <t>项目未开工。</t>
  </si>
  <si>
    <t>2012年自来水管网扩建工程</t>
  </si>
  <si>
    <t>东山组团规划二街、规划三街道路工程款</t>
  </si>
  <si>
    <t>2020年海拉尔区污水管网改造工程</t>
  </si>
  <si>
    <t>海拉尔区六二六小河末端规划三街桥梁工程</t>
  </si>
  <si>
    <t>海拉尔区污水主管线工程（呼伦桥通道）</t>
  </si>
  <si>
    <t>扎兰屯市</t>
  </si>
  <si>
    <t>扎兰屯市河西新区水厂扩建工程</t>
  </si>
  <si>
    <t>扎兰屯市河西新区新建道路工程</t>
  </si>
  <si>
    <t>阿荣旗</t>
  </si>
  <si>
    <t>阿荣旗图书馆建设项目</t>
  </si>
  <si>
    <t>阿荣旗儿童福利院、光荣院、养老服务中心建设项目</t>
  </si>
  <si>
    <t>原项目停建。</t>
  </si>
  <si>
    <t>亚东镇中心卫生院及周转宿舍建设项目</t>
  </si>
  <si>
    <t>妇幼保健院建设项目</t>
  </si>
  <si>
    <t>2019年那吉镇新老城区市政道路工程</t>
  </si>
  <si>
    <t>莫旗</t>
  </si>
  <si>
    <t>18-19年通村公路项目</t>
  </si>
  <si>
    <t>农村公路项目</t>
  </si>
  <si>
    <t>已通过其他资金来源安排。</t>
  </si>
  <si>
    <t>学府北路工程</t>
  </si>
  <si>
    <t>莫旗西排洪沟带状公园改造工程（第一标段）</t>
  </si>
  <si>
    <t>鄂伦春旗</t>
  </si>
  <si>
    <t>阿里河镇红旗街东西段道路工程</t>
  </si>
  <si>
    <t>鄂伦春旗阿里河镇鲜卑路、青年路人行步道改扩建工程</t>
  </si>
  <si>
    <t>阿里河镇红旗街东西段道路工程投资未达预期，年内无法全部支出。</t>
  </si>
  <si>
    <t>鄂伦春自治旗阿里河镇排水（防涝）工程</t>
  </si>
  <si>
    <t>阿里河镇赞颂路道路工程</t>
  </si>
  <si>
    <t>阿里河镇赞颂路道路工程上级专项投资100万元，债券需求量减少。调到阿里河镇排水（防涝）工程，年内可完成支出。</t>
  </si>
  <si>
    <t>新左旗</t>
  </si>
  <si>
    <t>呼伦贝尔市新左旗残疾人托养及综合服务中心建设项目及附属工程</t>
  </si>
  <si>
    <t>阿木古郎第一小学教学及辅助用房项目</t>
  </si>
  <si>
    <t>该项目发改委投资额660万元，审计决算时该项目超出投资额297万，审计部门针对该项目再次进行复审工程结算，暂时无法支付。</t>
  </si>
  <si>
    <t>新巴尔虎左旗广播电视新闻业务技术用房项目</t>
  </si>
  <si>
    <t>新巴尔虎左旗阿木古郎镇市政基础设施及道路修缮工程</t>
  </si>
  <si>
    <t>经旗政府深入研究和反复论证，该两个项目总投资达到3000多万元，相当于全旗（2020年全旗税收收入完成4666万元）全年的税收收入，如实施将进一步增加我旗地方财政负担和政府债务风险，决定不再进行项目建设，所申请到的债券资金将调整到改两个项目使用。</t>
  </si>
  <si>
    <t>新左旗未成年人社会保护中心建设项目</t>
  </si>
  <si>
    <t>新巴尔虎左旗阿木古郎镇环卫市政基础设施建设项目</t>
  </si>
  <si>
    <t>新右旗</t>
  </si>
  <si>
    <t>历史遗留矿山环境治理项目</t>
  </si>
  <si>
    <t>新巴尔虎右旗阿日哈沙特口岸基础设施升级改造（对外贸易产业园）建设项目</t>
  </si>
  <si>
    <t>历史遗留矿山环境治理项目和新巴尔虎右旗污染综合治理工程城乡电网改造项目部分内容未开展以及项目无法按序时进度完成等原因导致需要调减部分一般债券资金。</t>
  </si>
  <si>
    <t>新巴尔虎右旗污染综合治理工程城乡电网改造项目</t>
  </si>
  <si>
    <t xml:space="preserve">陈旗 </t>
  </si>
  <si>
    <t>呼和诺尔镇乌布日诺尔嘎查乡村振兴示范点改造项目</t>
  </si>
  <si>
    <t>因地方财力不足，项目总体投资无法支撑，未实施该项目。</t>
  </si>
  <si>
    <t>阿达盖社区建设污水处理站工程</t>
  </si>
  <si>
    <r>
      <t>陈巴尔虎旗民族小学停车场建设项目</t>
    </r>
    <r>
      <rPr>
        <sz val="12"/>
        <rFont val="宋体"/>
        <family val="0"/>
      </rPr>
      <t xml:space="preserve"> </t>
    </r>
  </si>
  <si>
    <t>因进入冬季,项目年内无法开工。</t>
  </si>
  <si>
    <t>陈巴尔虎旗林业局那吉林场、特泥河林场管护中心站建设项目</t>
  </si>
  <si>
    <t>依据审价金额,剩余26.1222万元无法支出。</t>
  </si>
  <si>
    <r>
      <t>陈巴尔虎旗</t>
    </r>
    <r>
      <rPr>
        <sz val="12"/>
        <rFont val="宋体"/>
        <family val="0"/>
      </rPr>
      <t>"</t>
    </r>
    <r>
      <rPr>
        <sz val="12"/>
        <rFont val="宋体"/>
        <family val="0"/>
      </rPr>
      <t>三供一业</t>
    </r>
    <r>
      <rPr>
        <sz val="12"/>
        <rFont val="宋体"/>
        <family val="0"/>
      </rPr>
      <t>"</t>
    </r>
    <r>
      <rPr>
        <sz val="12"/>
        <rFont val="宋体"/>
        <family val="0"/>
      </rPr>
      <t>饮水安全工程及三处水源地保护外迁工程</t>
    </r>
  </si>
  <si>
    <t>因项目中标价格低于债券金额,剩余217万元无法支出。</t>
  </si>
  <si>
    <t>兴安盟</t>
  </si>
  <si>
    <t>盟本级</t>
  </si>
  <si>
    <t>2020年</t>
  </si>
  <si>
    <t>红色遗址展陈工程</t>
  </si>
  <si>
    <t>盟医院疫情防控物资储备</t>
  </si>
  <si>
    <t>2020年安排盟文旅局新增一般债券资金2,500万元用于红色遗址展陈项目，经与盟文旅局沟通，该项目前期手续尚未完成，年底前无法形成实际支出，建议将该项目一般债券资金调整至其他项目使用。</t>
  </si>
  <si>
    <t>项目调整后，由盟本级负责偿还债券本息。</t>
  </si>
  <si>
    <t>盟开发区铁路专用线建设项目</t>
  </si>
  <si>
    <t>2021年</t>
  </si>
  <si>
    <t>乌兰浩特市葛根庙镇白音乌苏嘎查整村搬迁项目</t>
  </si>
  <si>
    <t>科右前旗优质奶牛生态循环养殖示范园区基础设施建设项目（盟本级配套）</t>
  </si>
  <si>
    <t>2021年安排新增一般债券资金10,000万元用于乌兰浩特市葛根庙镇白音乌苏嘎查整村搬迁，截至目前，该项目一直未动工，短期内无法形成实际支出，建议将该项目一般债券资金调整至其他项目使用。</t>
  </si>
  <si>
    <t>盟纪委留置场所扩建项目</t>
  </si>
  <si>
    <t>盟开发区生态修复工程</t>
  </si>
  <si>
    <t>道路畅通工程（2019年盟市共建项目）</t>
  </si>
  <si>
    <t>2021年安排盟住建局新增一般债券资金11,655万元用于2019年盟市共建项目收尾，经与盟住建局沟通，今年预计能够形成实际支付15,000万元，盟住建局2020年结余一般债券资金7,000万元，使用2021年新增债券资金8,000万元，剩余3655万元无法形成实际支出，建议将该项目剩余一般债券资金3,655万元调整至其他项目使用。</t>
  </si>
  <si>
    <t>盟开发区职工生活区项目</t>
  </si>
  <si>
    <t>项目调整后，由盟开发区负责偿还债券本息。</t>
  </si>
  <si>
    <t>兴安盟气象防灾减灾预警业务用房建设项目</t>
  </si>
  <si>
    <t>盟经济技术开发区风电装备制造创新示范产业园道路工程</t>
  </si>
  <si>
    <t>2021年安排盟气象局新增一般债券资金500万元，用于兴安盟气象防灾减灾预警业务用房建设，经与盟气象局沟通，该项目正在办理前期手续，短期内无法形成实际支出，建议将该项目一般债券资金调整至其他项目使用。</t>
  </si>
  <si>
    <t>2021年盟市共建项目</t>
  </si>
  <si>
    <t>国道G5511南互通道路建设</t>
  </si>
  <si>
    <t>2021年安排新增一般债券资金7,500万元用于2021年盟市（旗）共建项目，其中：乌市2,000万元、科右前旗5,500万元，截至目前，2021年盟市（旗）共建项目均未开工建设，短期内无法形成实际支出，建议将该项目一般债券资金调整至其他项目使用。</t>
  </si>
  <si>
    <t>项目调整后，由科右前旗负责偿还债券本息。</t>
  </si>
  <si>
    <t>兴安盟民政综合福利园区建设项目</t>
  </si>
  <si>
    <t>巴彦乌兰苏木政府办公楼及附属工程</t>
  </si>
  <si>
    <t>2021年安排新增一般债券资金6,000万元，用于盟民政综合福利园区建设项目，截至目前，已拨付盟民政局2,000万元，与盟民政局预计年底前还能支出2,000万元。剩余2,000万元，短期被无法形成实际支出，建议将该项目一般债券资金调整至其他项目使用。</t>
  </si>
  <si>
    <t>项目调整后，由扎赉特旗负责偿还本息。</t>
  </si>
  <si>
    <t>巴彦乌兰苏木中心学校及幼儿园</t>
  </si>
  <si>
    <t>种畜场政府办公楼及附属工程</t>
  </si>
  <si>
    <t>种畜场卫生院</t>
  </si>
  <si>
    <t>盟大数据机房搬迁</t>
  </si>
  <si>
    <t>盟开发区风电装备制造创新示范产业园道路工程</t>
  </si>
  <si>
    <t>2021年安排新增一般债券资金300万元用于盟大数据机房搬迁，截至目前，该项目一直未动工，短期内无法形成实际支出，建议将该项目一般债券资金调整至其他项目使用。</t>
  </si>
  <si>
    <t>乌兰浩特市</t>
  </si>
  <si>
    <t>道路畅通工程</t>
  </si>
  <si>
    <t>札萨克图街、新开街道路综合工程</t>
  </si>
  <si>
    <t>因原项目按工程进度拨款，资金暂无法全部支付，申请变更项目。</t>
  </si>
  <si>
    <t>项目调整后，由乌兰浩特市负责偿还债券本息。</t>
  </si>
  <si>
    <t>2020年道路畅通工程</t>
  </si>
  <si>
    <t>大兴安岭天骄生态文化园基础设施及绿化</t>
  </si>
  <si>
    <t>乌兰浩特市建成区内裸露地生态治理项目</t>
  </si>
  <si>
    <t>2017年城区绿化工程四标段</t>
  </si>
  <si>
    <t>突泉县</t>
  </si>
  <si>
    <t>突泉县乌兰牧骑业务用房项目</t>
  </si>
  <si>
    <t>突泉县游客服务集散中心基础设施建设项目</t>
  </si>
  <si>
    <t>突泉县乌兰牧骑业务用房项目选址变更，本年度无法实施，为避免影响债券支出进度及资金使用效益，对该项目资金进行调整使用。</t>
  </si>
  <si>
    <t>项目调整后，由突泉县负责偿还债券本息。</t>
  </si>
  <si>
    <t>扎赉特旗</t>
  </si>
  <si>
    <t>雪亮工程</t>
  </si>
  <si>
    <t>扎赉特旗音德尔第七中学</t>
  </si>
  <si>
    <t>有新增上级专项。</t>
  </si>
  <si>
    <t>项目调整后，由扎赉特旗负责偿还债券本息。</t>
  </si>
  <si>
    <t>科右中旗</t>
  </si>
  <si>
    <t>科尔沁右翼中旗巴彦呼舒镇河道治理项目2号桥工程</t>
  </si>
  <si>
    <t>兴安盟科尔沁右翼中旗霍林河中型灌区续建配套与节水改造项目</t>
  </si>
  <si>
    <t>由于科尔沁右翼中旗巴彦呼舒镇河道治理项目2号桥项目施工进度未达到资金支出要求，为不影响资金使用效益，防止债券资金沉淀，结合本地区实际，将债券资金调整至兴安盟科尔沁右翼中旗霍林河中型灌区续建配套与节水改造项目。</t>
  </si>
  <si>
    <t>项目调整后，由科右中旗负责偿还债券本息。</t>
  </si>
  <si>
    <t>通辽市</t>
  </si>
  <si>
    <t>通辽市医院新院区建设项目</t>
  </si>
  <si>
    <t>市纪委监委廉政教育中心留置场所建设项目</t>
  </si>
  <si>
    <t>根据项目进度，暂不具备支付条件。</t>
  </si>
  <si>
    <t>通辽市公安机关业务技术用房项目</t>
  </si>
  <si>
    <t>日报社模块化机房设备购置</t>
  </si>
  <si>
    <t>内蒙古民族大学新校区供水主管网建设工程</t>
  </si>
  <si>
    <t>通辽市城市运营服务指挥中心建设</t>
  </si>
  <si>
    <t>市政基础设施建设项目</t>
  </si>
  <si>
    <t>开鲁工业园区基础设施建设</t>
  </si>
  <si>
    <t>通辽市民兵应急器材库</t>
  </si>
  <si>
    <t>集中供热整治工程</t>
  </si>
  <si>
    <t>2021年中心城区城市建设项目</t>
  </si>
  <si>
    <t>保障性住房采购项目</t>
  </si>
  <si>
    <t>广播电视台广播电视设备购置</t>
  </si>
  <si>
    <t>自治区级示范性普通高中标准化实验室设备购置</t>
  </si>
  <si>
    <t>民族大学校区综合改造（一期）临时供电10KV红民线路新建工程</t>
  </si>
  <si>
    <t>内蒙古自治区通辽市嘎海山水库工程</t>
  </si>
  <si>
    <t>东辽河险工险段水毁修复工程</t>
  </si>
  <si>
    <t>西拉木伦河险工治理工程</t>
  </si>
  <si>
    <t>中小河流治理工程</t>
  </si>
  <si>
    <t>省道305线金宝屯至库伦公路金宝屯至甘旗卡段公路建设工程</t>
  </si>
  <si>
    <t>科左后旗</t>
  </si>
  <si>
    <t>甘旗卡镇科尔沁大街K173+524公铁立交桥及防护涵工程</t>
  </si>
  <si>
    <t>因项目未结算，已经按照工程进度拨付到相应比列。</t>
  </si>
  <si>
    <t>甘旗卡镇科尔沁大街公铁立交桥配套工程</t>
  </si>
  <si>
    <t>科左后旗老旧楼房外墙保温改造工程</t>
  </si>
  <si>
    <t>档案中心建设</t>
  </si>
  <si>
    <t>沿街人行道污水管网改造工程及检查井更换购置清淤设备和老旧小区弃管楼污水管网工程</t>
  </si>
  <si>
    <t>项目正在组织招投标段，暂未开工。</t>
  </si>
  <si>
    <t>野外鼠疫监测站</t>
  </si>
  <si>
    <t>常胜镇中心卫生院卫生院建设项目</t>
  </si>
  <si>
    <t>因项目未结算，已经按照工程进度拨付到相应比列</t>
  </si>
  <si>
    <t>奈曼旗</t>
  </si>
  <si>
    <t>通辽市奈曼旗工业园区基础设施建设项目</t>
  </si>
  <si>
    <t>通辽市奈曼旗农村牧区街巷整治建设项目</t>
  </si>
  <si>
    <t>通辽市奈曼旗足球特色学校风雨操场建设项目</t>
  </si>
  <si>
    <t>开发区</t>
  </si>
  <si>
    <t>冷链物流园区及基础设施配套项目</t>
  </si>
  <si>
    <t>产业园区基础设施项目</t>
  </si>
  <si>
    <t>前期手续不齐全，暂不具备开工条件</t>
  </si>
  <si>
    <t>高新技术产业园区基础设施二期及配套服务设施工程及厕所革命项目</t>
  </si>
  <si>
    <t>城乡基础设施项目</t>
  </si>
  <si>
    <t>冷链物流园区及双城同创基础设施配套项目</t>
  </si>
  <si>
    <t>厕所革命项目</t>
  </si>
  <si>
    <t>双城同创基础设施部分已支出500万元</t>
  </si>
  <si>
    <t>高效节水灌溉工程</t>
  </si>
  <si>
    <t>教育基础设施项目</t>
  </si>
  <si>
    <t>LXB供水工程</t>
  </si>
  <si>
    <t>新世纪大桥建设工程</t>
  </si>
  <si>
    <t>监管局2019-2020年债券核查问题，需整改。</t>
  </si>
  <si>
    <t>库伦旗</t>
  </si>
  <si>
    <t>阿古拉旅游小镇建设</t>
  </si>
  <si>
    <t>肉牛产业博览园建设</t>
  </si>
  <si>
    <t>科尔沁区</t>
  </si>
  <si>
    <t>科尔沁肉牛种业建设资金</t>
  </si>
  <si>
    <t>霍煤集团辽河十六街坊建设</t>
  </si>
  <si>
    <t>旗县基层法院“两庭”建设</t>
  </si>
  <si>
    <t>双城同创建设</t>
  </si>
  <si>
    <t>赤峰市</t>
  </si>
  <si>
    <t>赤峰城南立交桥至元宝山开发试验区（红元大道）公路工程</t>
  </si>
  <si>
    <t>赤峰新城八家西片区市政道路桥梁工程</t>
  </si>
  <si>
    <t>由于项目进入收尾阶段，竣工决算价审减，为保证债券资金的完整性，需调减</t>
  </si>
  <si>
    <t>赤峰新城支四街、铁南大街、支七路市政道路工程</t>
  </si>
  <si>
    <t>新城区雨水管网建设工程、自来水互联互通工程</t>
  </si>
  <si>
    <t>赤峰新城西山片区城市道路工程项目</t>
  </si>
  <si>
    <t>项目完成竣工决算评审后方能全额支付，预计2021年可拨付到位资金2亿元</t>
  </si>
  <si>
    <t>赤峰市中环路快速化工程G306道路工程南段道路工程</t>
  </si>
  <si>
    <t>八家小学建设项</t>
  </si>
  <si>
    <t>该工程目前完成全部工程建设，由于需要进行整改未进行工程验收，实际支出进度款比例已达到完成预算评审结果的100%，未避免超额支付工程款，需待工程结算完成后，按合同约定支付剩余工程款</t>
  </si>
  <si>
    <t>元宝山区独立工矿区图博中心、文化中心、艺术健身中心工程建设项目</t>
  </si>
  <si>
    <t>中心城区易涝点整治工程（新城区）</t>
  </si>
  <si>
    <t>赤峰市留置场所管理中心弱电工程改造、办公设备购置</t>
  </si>
  <si>
    <t>该项目按实际实施情况计算投资为1亿元</t>
  </si>
  <si>
    <t>中心城区污水溢流引流工程</t>
  </si>
  <si>
    <t>该项目在启动前期工作中，因项目情况与环保、水利有关政策相违背，相关手续至今未办理完毕，近期无法开工，</t>
  </si>
  <si>
    <t>赤峰市革命历史博物馆项目</t>
  </si>
  <si>
    <t>中办印发文件明确提出“不得以中国共产党成立100周年为名进行各类献礼活动，尤其不得新建、改扩建、翻建工程。对革命历史类纪念设施、遗址和爱国主义教育基地进行必要的维修、保护，充分发挥其爱国主义教育功能作用，涉及新建、改扩建纪念设施的，要严格按规定报党中央审批”，因此该项目近期无法开工。</t>
  </si>
  <si>
    <t>赤峰市体育中学足球训练基地项目</t>
  </si>
  <si>
    <t>由于用地手续未审批，导致项目终止。</t>
  </si>
  <si>
    <t>阿鲁科尔沁旗</t>
  </si>
  <si>
    <t>阿鲁科尔沁旗嘎查村街巷硬化建设项目</t>
  </si>
  <si>
    <t>阿鲁科尔沁旗补充耕地储备库项目（第一批次）</t>
  </si>
  <si>
    <t>原债券项目因施工进度等原因暂时不具备支付条件，导致债券资金无法及时有效使用，为加快债券资金发挥效益，申请调整一般债券。</t>
  </si>
  <si>
    <t>巴林右旗</t>
  </si>
  <si>
    <t>巴林右旗生态修复建设项目</t>
  </si>
  <si>
    <t>大板第二生活垃圾无害化处理填埋场项目</t>
  </si>
  <si>
    <t>巴林右旗生态修复建设项目无法实施</t>
  </si>
  <si>
    <t>和谐家园楼体外立面及周边道路改造</t>
  </si>
  <si>
    <t>巴林右旗大板镇污水管网及污泥处置中心建设项目</t>
  </si>
  <si>
    <t>和谐家园楼体外立面及周边道路改造工程经工程造价审计资金结余</t>
  </si>
  <si>
    <t>翁牛特旗</t>
  </si>
  <si>
    <t>玉龙工业园区基础设施建设及功能配套提升工程</t>
  </si>
  <si>
    <t>翁牛特旗玉龙路及管网改造项目</t>
  </si>
  <si>
    <t>原项目资金结余</t>
  </si>
  <si>
    <t>宁城县</t>
  </si>
  <si>
    <t>宁城县蚂蚁山垃圾无害化综合处理厂垃圾渗滤液量化处理工程</t>
  </si>
  <si>
    <t>宁城县蚂蚁山田园综合体四期红色文化公园工程</t>
  </si>
  <si>
    <t>项目实施计划1000万元，实际中标价750万元，待决算评审后，预计还能审减一部分金额，故而调整项目资金285万元。</t>
  </si>
  <si>
    <t>锡林郭勒盟</t>
  </si>
  <si>
    <t>元上都遗址游客中心建设项目</t>
  </si>
  <si>
    <t>锡林浩特机场航站楼升级改造项目建设资金</t>
  </si>
  <si>
    <t>进入冬季，施工期暂缓，无法完成全部支付</t>
  </si>
  <si>
    <t>多伦县</t>
  </si>
  <si>
    <t>御润豪庭周边、汽车产业园周边、县医院东、C公馆周边硬化铺装工程</t>
  </si>
  <si>
    <t>多伦县城镇供热管网建设工程</t>
  </si>
  <si>
    <t>前期工程无法付支</t>
  </si>
  <si>
    <t>苏尼特左旗</t>
  </si>
  <si>
    <t>老旧小区改造项目（续建）</t>
  </si>
  <si>
    <t>蒙古族幼儿园改扩建工程</t>
  </si>
  <si>
    <t>该项目申请271万元，实际审计价258.5877万元，剩余12.4123万元，此次申请调整其他项目</t>
  </si>
  <si>
    <t>医疗设备购置</t>
  </si>
  <si>
    <t>该项目申请900万元，实际审计价889万元，剩余11万元，此次申请调整其他项目</t>
  </si>
  <si>
    <t>正蓝旗</t>
  </si>
  <si>
    <t>内蒙古自治区锡林郭勒盟正蓝旗上都镇供热管网改造工程、正蓝旗上都镇污水、供热管网连接工程</t>
  </si>
  <si>
    <t xml:space="preserve">正蓝旗市政维修项目及市政道路及停车位划线工程、生活垃圾填埋厂垃圾渗滤液收集池加盖及附属工程、正蓝旗污水处理厂污泥处理板框压滤机及附属设施项目及第一派出所污水管网工程
</t>
  </si>
  <si>
    <t>因项目前期手续办理不全，已进入冬季非施工期无法实施。</t>
  </si>
  <si>
    <t>扎格斯台苏木-蓝白界段公路项目</t>
  </si>
  <si>
    <t>C080五一种畜场-落马湖水毁路段工程项目</t>
  </si>
  <si>
    <t>上级项目实施批复未下达、无法开工建设。</t>
  </si>
  <si>
    <t>内蒙古自治区锡林郭勒盟正蓝旗上都镇应急水源水厂及户表改造工程</t>
  </si>
  <si>
    <t>正蓝旗给排水公司供水户表改造项目</t>
  </si>
  <si>
    <t>在可行性研究报告评审过程中专家意见我旗不具备应急水源地建设条件</t>
  </si>
  <si>
    <t>东乌珠穆沁旗</t>
  </si>
  <si>
    <t>东乌旗乌里雅斯太镇市政道路升级改造工程</t>
  </si>
  <si>
    <t>国道331线阿尔诺尔布敦至乌里雅斯太段公路建设项目</t>
  </si>
  <si>
    <t>项目进度未达到支付要求</t>
  </si>
  <si>
    <t>2014年第一批嘎查公路项目工程</t>
  </si>
  <si>
    <t>镶黄旗</t>
  </si>
  <si>
    <t>镶黄旗蒙古族中学整体搬迁工程</t>
  </si>
  <si>
    <t>镶黄旗新宝拉格镇市政道路及配套设施改扩建工程</t>
  </si>
  <si>
    <t>已决算审计，核减119.9万元。</t>
  </si>
  <si>
    <t>锡林浩特市</t>
  </si>
  <si>
    <t>锡林郭勒盟锡林浩特市实验第二小学风雨活动室</t>
  </si>
  <si>
    <t>锡林浩特市巴彦宝力格水源地供水工程（取水及输水工程）供水水文地质勘探</t>
  </si>
  <si>
    <t>年底无法完成全额支付调至新项目</t>
  </si>
  <si>
    <t>振兴幼儿园</t>
  </si>
  <si>
    <t>锡林浩特市电力新村小区平房公共区域供热管道改造工程</t>
  </si>
  <si>
    <t>楚鲁图幼儿园（东方嘉苑）</t>
  </si>
  <si>
    <t>锡林浩特市老旧小区改造振兴小区硬化工程，盟委、信合、紫藤花园（东区）小区住宅楼小院硬化工程，投资金额</t>
  </si>
  <si>
    <t>锡林浩特市体育馆基础设施、钢架结构的维修和改造工程</t>
  </si>
  <si>
    <t>消防救援站附属工程项目</t>
  </si>
  <si>
    <t>升级仪器设备：蔬菜、水果监测项目和监测，畜禽产品监测项目和监测依据，水产品监测和监测依据。</t>
  </si>
  <si>
    <t>锡林浩特市2021年绿色矿山项目</t>
  </si>
  <si>
    <t>公厕提档升级二期项目</t>
  </si>
  <si>
    <t>锡林浩特市建筑垃圾填埋场封场整治工程项目</t>
  </si>
  <si>
    <t>锡林浩特市垃圾填埋场提标改造项目</t>
  </si>
  <si>
    <t>锡林浩特市建筑垃圾消纳场建设项目</t>
  </si>
  <si>
    <t>锡林浩特市新建压缩式垃圾转运站项目</t>
  </si>
  <si>
    <t>锡林郭勒草原国家级自然保护区地质环境恢复治理项三期</t>
  </si>
  <si>
    <t>锡林浩特市南郊（南煤矿）废弃矿山地质环境恢复治理、国道207至锡林浩特段38-39公里（五角山）废弃采坑地质环境治理项目</t>
  </si>
  <si>
    <t>丹锡高速两侧锡林浩特段地质环境治理项目</t>
  </si>
  <si>
    <t>白音锡勒及相关牧场周边废弃采坑地质环境治理项目</t>
  </si>
  <si>
    <t>锡林浩特市君英化工有限责任公司芒硝矿矿山地质环境治理、中钢集团锡林浩特萤石有限公司萤石矿塌陷区环境治理项目</t>
  </si>
  <si>
    <t>锡林浩特市新科采石有限责任公司采石场矿山地质环境治理项目</t>
  </si>
  <si>
    <t>锡林浩特市公安局便民服务中心项目</t>
  </si>
  <si>
    <t>乌优特嘎查乡村水泥路建设项目（支线三）</t>
  </si>
  <si>
    <t>乌优特嘎查乡村水泥路建设项目（惠民路）</t>
  </si>
  <si>
    <t>锡林浩特生态植物园健身步道提升改造项目</t>
  </si>
  <si>
    <t>锡林浩特草原公园提升改造项目</t>
  </si>
  <si>
    <t>乌兰察布市</t>
  </si>
  <si>
    <t>民委第十届全区少数民族运动会项目</t>
  </si>
  <si>
    <t>岱海弓坝河河口拦截净化工程</t>
  </si>
  <si>
    <t>原项目未实施。
依据“十四五”时期岱海流域保护治理实施方案，变更后项目总投资16000万元。此项目属于环保督查项目，为加快施工进度，申请债券安排6424.67万元。</t>
  </si>
  <si>
    <t>市公安局维修改建工程项目</t>
  </si>
  <si>
    <t>乌兰察布市政务服务大厅改造项目</t>
  </si>
  <si>
    <t>原项目未实施。
根据人民政府第15次常务会议纪要，市政务服务大厅改造工程项目资金2977.56万元，拟争取调整一般债券解决。经与政务服务局沟通，今年年底前预计可支出总投资的80%，约2382万元。</t>
  </si>
  <si>
    <t>重点景区4G网络覆盖和主要交通道路旅游指示牌项目</t>
  </si>
  <si>
    <t>集宁区创城项目</t>
  </si>
  <si>
    <t>原项目结余40.97万元。
依据《关于对集宁区人民政府申请创建全国文明城市公共基础设施及重点小区维修维护资金的意见》（乌财科〔2021〕1059号），建议集宁区申请创城资金，通过调整2021年一般债券3420万元予以解决。</t>
  </si>
  <si>
    <t>转贷集宁区</t>
  </si>
  <si>
    <t>组织部乌兰察布党史馆建设项目</t>
  </si>
  <si>
    <t>格根塔拉赛马场升级改造项目</t>
  </si>
  <si>
    <t>原项目结余0.18万元。
根据《关于对格根塔拉景区赛马场地进行升级改造的请示》（四政报〔2021〕26号），市政府决定将自治区第十届全区少数民族运动会比赛项目赛马、驼球安排在格根塔拉景区赛马场地进行，需对格根塔拉景区赛马场地进行升级改造，需资金600万元，通过一般债券解决。</t>
  </si>
  <si>
    <t>转贷四子王旗</t>
  </si>
  <si>
    <t>商务局中蒙焦煤班列35吨国际敞顶标准集装箱购置项目</t>
  </si>
  <si>
    <t>市委保密机要局机要电子政务内网升级改造</t>
  </si>
  <si>
    <t>原项目结余76.84万元。
依据《关于市委保密机要局申请机要电子政务内网升级改造资金的意见》（乌财行〔2021〕974号），市委保密机要局机要电子政务内网升级改造项目总投资1420万元，中央补助资金1000万元，拟调整债券安排340万元。</t>
  </si>
  <si>
    <t>商务局七苏木国际物流枢纽产业园相关产业信息化服务项目</t>
  </si>
  <si>
    <t>市委保密机要局重要涉密单位互联网接入口保密监测、监管一体化平台建设项目</t>
  </si>
  <si>
    <t>原项目结余96.28万元。
依据《关于市委保密机要局建设重要涉密单位互联网接入口保密监测、监管一体化平台的意见》（乌财行〔2021〕973号），市委保密机要局建设重要涉密单位互联网接入口保密监测、监管一体化平台需资金840万元，拟调整债券安排500万元。</t>
  </si>
  <si>
    <t>市直属蒙古族小学购置设备项目</t>
  </si>
  <si>
    <t>原项目结余2.4万元。</t>
  </si>
  <si>
    <t>岱海生态应急补水工程</t>
  </si>
  <si>
    <t>该项目正在实施中，2021年自治区已下达6.5亿元，我市一般债券安排5亿元。根据项目工程进度，计划调减1亿元。</t>
  </si>
  <si>
    <t>丰镇市</t>
  </si>
  <si>
    <t>丰镇市东河路雨污分流管网改造项目</t>
  </si>
  <si>
    <t>内蒙古乌兰察布市丰镇市马桥街雨污分流管网改造及雨水泵站工程</t>
  </si>
  <si>
    <t>原项目无法实施</t>
  </si>
  <si>
    <t>察右中旗</t>
  </si>
  <si>
    <t>察右中旗幸福院建设项目</t>
  </si>
  <si>
    <t>察右中旗都蓝牧区老年公寓附属设施建设项目</t>
  </si>
  <si>
    <t>察右后旗</t>
  </si>
  <si>
    <t>察右后旗2020年农村公路工程</t>
  </si>
  <si>
    <t>察右后旗白音察干镇城区污水管网建设工程</t>
  </si>
  <si>
    <t>因农村公路下达了专项资金，因此将债券资金调整到其他项目</t>
  </si>
  <si>
    <t>察右后旗白音察干镇城区给水、雨水管网改造项目</t>
  </si>
  <si>
    <t>察右后旗白音察干镇城区路面改造及管网工程</t>
  </si>
  <si>
    <t>2021年白音察干镇部分公园广场基础设施改造工程</t>
  </si>
  <si>
    <t>鄂尔多斯市</t>
  </si>
  <si>
    <t>准  旗</t>
  </si>
  <si>
    <t>准格尔旗薛家湾镇文化服务综合活动中心装修改建工程</t>
  </si>
  <si>
    <t>2019-2020年地方政府债券资金使用情况专项核查存在违规用于归垫除国库垫款以外的前期支出的问题，现申请调整项目。</t>
  </si>
  <si>
    <t>准格尔旗大路新区新闻中心装备装修工程</t>
  </si>
  <si>
    <t>达  旗</t>
  </si>
  <si>
    <t>高头窑煤矿疏干水综合利用工程</t>
  </si>
  <si>
    <t>第八中学体育馆建设项目</t>
  </si>
  <si>
    <t>债券资金结余</t>
  </si>
  <si>
    <t>鄂尔多斯市库布其沙漠户外运动旅游服务中心</t>
  </si>
  <si>
    <t>“平安达拉特”技防三期治安监控设备购置项目</t>
  </si>
  <si>
    <t>达拉特旗农牧检测检疫（研发）体系建设项目</t>
  </si>
  <si>
    <t>达拉特旗智慧交通建设项目</t>
  </si>
  <si>
    <t>新建高头窑卫生院建设项目</t>
  </si>
  <si>
    <t>达拉特旗建设路道路建设项目</t>
  </si>
  <si>
    <t>新华社区群众活动中心建设项目</t>
  </si>
  <si>
    <t>达拉特旗第一中学改扩建项目</t>
  </si>
  <si>
    <t>兴建社区群众活动中心建设项目</t>
  </si>
  <si>
    <t>新奥大道供水管网、输电线路工程等项目</t>
  </si>
  <si>
    <t>石化社区群众活动中心建设项目</t>
  </si>
  <si>
    <t>白塔街道群众活动中心建设项目</t>
  </si>
  <si>
    <t>恩格贝中心小学改扩建项目</t>
  </si>
  <si>
    <t>化工社区群众活动中心建设项目</t>
  </si>
  <si>
    <t>锦园社区群众活动中心建设项目</t>
  </si>
  <si>
    <t>“平安达拉特”技防三期数据中心与电子警察设备购置项目</t>
  </si>
  <si>
    <t>达拉特旗排水渠改造项目</t>
  </si>
  <si>
    <t>树林召至焦家圪卜通村公路</t>
  </si>
  <si>
    <t>铜匠壕至王正壕等2条通村公路项目</t>
  </si>
  <si>
    <t>因竣工结算审计核减工程量</t>
  </si>
  <si>
    <t>达拉特旗党校建设项目</t>
  </si>
  <si>
    <t>梁家圪堵新村供水管网改造工程和镇区基础设施提升改造工程</t>
  </si>
  <si>
    <t>因项目建设计划调整</t>
  </si>
  <si>
    <t>达拉特旗2021年度平原大街道路综合升级改造项目</t>
  </si>
  <si>
    <t>X602至崔家梁等7条建设公路项目</t>
  </si>
  <si>
    <t>达拉特旗工人文化宫建设项目</t>
  </si>
  <si>
    <t>达拉特旗靴铺窑子移民新村采暖管网建设工程</t>
  </si>
  <si>
    <t>达拉特旗综合社会福利中心建设项目</t>
  </si>
  <si>
    <t>伊  旗</t>
  </si>
  <si>
    <t>乌阿公路至诺干布拉格（查干日尔一社至高家村段）通村公路建设项目</t>
  </si>
  <si>
    <t>查干日格尔通村公路建设项目</t>
  </si>
  <si>
    <t>伊旗苏家圪卜至合同庙（Y803150627）通村公路窄路基路面拓宽改造工程项目</t>
  </si>
  <si>
    <t>伊金霍洛旗旅游专线项目</t>
  </si>
  <si>
    <t>伊金霍洛旗布拉格四社至五社通村公路(大成陵旅游外环线）建设项目</t>
  </si>
  <si>
    <t>X623线阿镇至锡尼镇公路改建工程建设项目</t>
  </si>
  <si>
    <t>道劳岱一社至东联旅游专线通村公路建设项目</t>
  </si>
  <si>
    <t>2019年通村公路工程建设项目</t>
  </si>
  <si>
    <t>伊金霍洛旗苏布尔嘎镇道劳岱二社至一社通村公路</t>
  </si>
  <si>
    <t>蒙古源流影视文化建设项目</t>
  </si>
  <si>
    <t>折家梁至上湾村通村公路道路改造工程</t>
  </si>
  <si>
    <t>五小二期建设项目</t>
  </si>
  <si>
    <t>天红110千伏输电线路迁建改造工程</t>
  </si>
  <si>
    <t>内蒙古伊金霍洛旗重点采煤沉陷区避险安置工程配套桑盖至转龙湾项目</t>
  </si>
  <si>
    <t>伊金霍洛旗重点采煤沉陷区避险安置工程配套巴图塔至曼赖村道路项目</t>
  </si>
  <si>
    <t>施工进度缓慢，暂时无法支付。</t>
  </si>
  <si>
    <t>内蒙古伊金霍洛旗重点采煤沉陷区避险安置工程配套转龙湾至巴图塔道路项目</t>
  </si>
  <si>
    <t>内蒙古伊金霍洛旗重点采煤沉陷区避险安置工程配套曼赖至圣圆煤化工基地汇能区道路项目</t>
  </si>
  <si>
    <t>鄂  旗</t>
  </si>
  <si>
    <t>鄂托克旗文化艺术中心建设</t>
  </si>
  <si>
    <t>2714</t>
  </si>
  <si>
    <t>鄂托克旗青少年活动中心棋盘井分中心设施设备采购</t>
  </si>
  <si>
    <t>财政部内蒙古监管局在检查2020年隐性债务化解情况时发现鄂托克旗政府投资项目代建中心存在使用债券资金偿还隐性债务的问题，现申请调整项目。</t>
  </si>
  <si>
    <t>七号街道路及配套官网工程</t>
  </si>
  <si>
    <t>鄂乌公路至额尔和图嘎查一对连接公路工程</t>
  </si>
  <si>
    <t>审计核减</t>
  </si>
  <si>
    <t>硅电大街延伸</t>
  </si>
  <si>
    <t>鄂托克旗高级中学宿舍楼建设项目和校园提升改造工程</t>
  </si>
  <si>
    <t>鄂托克旗医疗卫生服务能力提升设备购置项目</t>
  </si>
  <si>
    <t>因自治区立项条件产生变动，修改项目前期手续导致项目未开工，为防止债券资金沉淀调整至别的项目使用</t>
  </si>
  <si>
    <t>鄂托克旗棋盘井蒙古族小学建设项目</t>
  </si>
  <si>
    <t>鄂托克旗乌兰镇中学风雨操场及综合楼建设项目</t>
  </si>
  <si>
    <t>鄂托克旗蒙古族中学宿舍楼及风雨操场建设</t>
  </si>
  <si>
    <t>2021年乌兰镇海绵城市建设工程</t>
  </si>
  <si>
    <t>项目未开工，为防止债券资金沉淀调整至别的项目使用</t>
  </si>
  <si>
    <t>乌审旗</t>
  </si>
  <si>
    <t>乌审旗无定河党建教育基地新建项目</t>
  </si>
  <si>
    <t>鄂尔多斯纳林河工业园区新建医院及配套设施工程</t>
  </si>
  <si>
    <t>项目进展缓慢，年前无法支付完。</t>
  </si>
  <si>
    <t>图克工业项目区经一路(G338国道至纬五路）道路改造工程项目</t>
  </si>
  <si>
    <t>杭锦旗</t>
  </si>
  <si>
    <t>义教均衡发展设施设备采购项目</t>
  </si>
  <si>
    <t>杭锦旗综合文化活动中心项目</t>
  </si>
  <si>
    <t>财政部内蒙古监管局在检查2020年隐性债务化解情况时发现杭锦旗教育体育局存在使用债券资金偿还隐性债务的问题，现申请调整项目。</t>
  </si>
  <si>
    <t>杭锦旗独贵塔拉工业园区北项目区生活垃圾卫生填埋工程</t>
  </si>
  <si>
    <t>校舍维修改造项目</t>
  </si>
  <si>
    <t>招投标后实际中标价低于控制价。</t>
  </si>
  <si>
    <t>杭锦旗独贵塔拉工业园区南项目区生活垃圾卫生填埋工程</t>
  </si>
  <si>
    <t>杭锦旗锡尼镇公共卫生间建设项目</t>
  </si>
  <si>
    <t>康巴什</t>
  </si>
  <si>
    <t>购置教学设备</t>
  </si>
  <si>
    <t>采购2021年教学设备</t>
  </si>
  <si>
    <t>财政部内蒙古监管局在检查2020年隐性债务化解情况时发现康巴什教育局存在使用债券资金偿还隐性债务的问题，现申请调整项目。</t>
  </si>
  <si>
    <t>鄂尔多斯贝林博物馆建设工程</t>
  </si>
  <si>
    <t>北师大鄂尔多斯附属学校</t>
  </si>
  <si>
    <t>因工程实施进度慢，不具备支出条件。</t>
  </si>
  <si>
    <t>东康线路面提升改造工程</t>
  </si>
  <si>
    <t>北师大鄂尔多斯附属学校建设项目</t>
  </si>
  <si>
    <t>拟申请上级专项资金，为避免资金沉淀，现申请调整项目</t>
  </si>
  <si>
    <t>巴彦淖尔市</t>
  </si>
  <si>
    <t>乌梁素海综合治理项目</t>
  </si>
  <si>
    <t>巴彦淖尔市监委留置场所改扩建（智慧留置）项目</t>
  </si>
  <si>
    <t>当年无法实现支出</t>
  </si>
  <si>
    <t>全市重大公益性基础设施建设工程</t>
  </si>
  <si>
    <t>临河站客运站台改造工程</t>
  </si>
  <si>
    <t>2021年农村危房改造</t>
  </si>
  <si>
    <t>巴彦淖尔市老年大学搬迁改造工程</t>
  </si>
  <si>
    <t>乌拉特后旗基础设施及配套设施建设项目</t>
  </si>
  <si>
    <t>项目结余资金</t>
  </si>
  <si>
    <t>调整至乌拉特后旗</t>
  </si>
  <si>
    <t>巴彦淖尔机场机坪及联络道扩建工程</t>
  </si>
  <si>
    <t>双河区道路管网基础设施建设</t>
  </si>
  <si>
    <t xml:space="preserve">当年无法实现支出
</t>
  </si>
  <si>
    <t>巴彦淖尔市乌拉特后旗西乌盖沟防洪治理工程项目</t>
  </si>
  <si>
    <t>传统疗术药浴综合楼</t>
  </si>
  <si>
    <t>公共文化服务体系建设</t>
  </si>
  <si>
    <t>调整至乌拉特中旗</t>
  </si>
  <si>
    <t>乌拉特中旗水毁修复工程</t>
  </si>
  <si>
    <t>乌拉特中旗农村牧区饮水安全巩固提示工程</t>
  </si>
  <si>
    <t>省道s212乌不浪口至海流图镇段中间隔离带管道给水建设项目</t>
  </si>
  <si>
    <t>乌拉特中旗联丰水库工程</t>
  </si>
  <si>
    <t>乌拉特中旗京津风沙源治理工程</t>
  </si>
  <si>
    <t>乌拉特中旗海流图镇公共厕所改造项目</t>
  </si>
  <si>
    <t>乌拉特中旗市政维护建设工程</t>
  </si>
  <si>
    <t>乌拉特中旗管网改造建设工程</t>
  </si>
  <si>
    <t>乌拉特中旗海流图镇、口岸加工园区及飞机场生态环境治理工程</t>
  </si>
  <si>
    <t>乌拉特中旗省县通道、村庄、重点区域生态环境治理项目</t>
  </si>
  <si>
    <t>农村牧区基础设施建设工程</t>
  </si>
  <si>
    <t>五原县“天赋河套▪五原印巷”文旅创意园建设项目</t>
  </si>
  <si>
    <t>调整至五原</t>
  </si>
  <si>
    <t>五原县万亩现代农业示范园区提升改造工程建设项目（蒙草）</t>
  </si>
  <si>
    <t>五原县园林生态建设工程</t>
  </si>
  <si>
    <t>五原县第一中学迁址</t>
  </si>
  <si>
    <t>五原美林至临河新华公路（美林至常素庙段）改建工程</t>
  </si>
  <si>
    <t>教学校及运动场地建设项目</t>
  </si>
  <si>
    <t>五原县蒙中医医院应急能力提升项目</t>
  </si>
  <si>
    <t>五原县委党校综合教学楼建设项目</t>
  </si>
  <si>
    <t>五原抗日纪念园建设项目</t>
  </si>
  <si>
    <t>五原县军人荣誉休养院建设工程</t>
  </si>
  <si>
    <t>五原县2018-2019年各乡镇田园综合体及养殖园区道路建设工程</t>
  </si>
  <si>
    <t>五原县人民医院升级搬迁建设项目</t>
  </si>
  <si>
    <t>东润家园周边基础设施建设项目</t>
  </si>
  <si>
    <t>润海源周边基础设施建设项目</t>
  </si>
  <si>
    <t>林业生态建设项目</t>
  </si>
  <si>
    <t>调整至磴口</t>
  </si>
  <si>
    <t>磴口县一般固废综合渣场改造项目</t>
  </si>
  <si>
    <t>磴口县乡村振兴项目</t>
  </si>
  <si>
    <t>磴口县城区生态建设项目</t>
  </si>
  <si>
    <t>磴口县全民健身中心建设</t>
  </si>
  <si>
    <t>食品产业园建设项目</t>
  </si>
  <si>
    <t>杭锦后旗绿色现代农业园区建设</t>
  </si>
  <si>
    <t>调整至杭锦后旗</t>
  </si>
  <si>
    <t>杭锦后旗文旅创意产业园</t>
  </si>
  <si>
    <t>杭锦后旗城区餐厨垃圾无害化处理项目</t>
  </si>
  <si>
    <t>杭锦后旗厕所革命建设项目</t>
  </si>
  <si>
    <t>杭锦后旗政务中心提升改造建设项目</t>
  </si>
  <si>
    <t>杭锦后旗第二老年人养护院二期工程建设项目</t>
  </si>
  <si>
    <t>杭锦后旗电子商务示范园及实训基地建设项目</t>
  </si>
  <si>
    <t>杭锦后旗奋斗中学校区改造项目</t>
  </si>
  <si>
    <t>杭锦后旗老旧小区红线外城市更新项目</t>
  </si>
  <si>
    <t>杭锦后旗城市维护建设项目</t>
  </si>
  <si>
    <t>平房区集中供热改造工程</t>
  </si>
  <si>
    <t>调整至临河区</t>
  </si>
  <si>
    <t>新华镇份子地饮水安全巩固提升工程配套资金</t>
  </si>
  <si>
    <t>临河区城市基础设施建设及维修维护更新改造工程</t>
  </si>
  <si>
    <t>临河区中山学校新建项目</t>
  </si>
  <si>
    <t>乌拉特前旗乌拉山镇城市排涝雨污分流及配套基础设施改造工程</t>
  </si>
  <si>
    <t>调整至乌拉特前旗</t>
  </si>
  <si>
    <t>乌拉特前旗中小企业创业园区创业创新科技孵化基地建设项目</t>
  </si>
  <si>
    <t>乌拉特前旗红色文化革命展陈区建设项目</t>
  </si>
  <si>
    <t>乌拉特前旗防洪减灾及水源涵养工程</t>
  </si>
  <si>
    <t>乌拉特后旗乡村振兴项目</t>
  </si>
  <si>
    <t>磴口县</t>
  </si>
  <si>
    <t>磴口县乡村振兴蒙中药材产业化发展项目</t>
  </si>
  <si>
    <t xml:space="preserve"> 磴口县乡村振兴项目</t>
  </si>
  <si>
    <t>由于乡村振兴蒙中药材产业化发展项目基地建设条件不成熟，暂时无法开工实施，因此调整项目。</t>
  </si>
  <si>
    <t>杭锦后旗</t>
  </si>
  <si>
    <t>中山影剧院维修改造工程</t>
  </si>
  <si>
    <t>杭锦后旗文化产业园</t>
  </si>
  <si>
    <t>该项目不具备维修价值，需要重新选址建设，目前项目未达到开工条件。</t>
  </si>
  <si>
    <t>城镇污水处理再生水利用项目</t>
  </si>
  <si>
    <t>项目已完工，结余资金1200万元，需变更。</t>
  </si>
  <si>
    <t>城镇再生水（中水）管网项目</t>
  </si>
  <si>
    <t>因项目工程量缩减，上级专项资金已满足项目需求，需变更。</t>
  </si>
  <si>
    <t>电子商务示范园及实训基地建设项目</t>
  </si>
  <si>
    <t xml:space="preserve">陕坝镇道路及管网建设工程 </t>
  </si>
  <si>
    <t>杭锦后旗食品加工产业园</t>
  </si>
  <si>
    <t>京津风沙源治理二期工程</t>
  </si>
  <si>
    <t>农牧和科技局田园综合体项目</t>
  </si>
  <si>
    <t>陕坝镇管网改造及道路恢复工程项目</t>
  </si>
  <si>
    <t>乌拉特中旗</t>
  </si>
  <si>
    <t>海流图镇污水管网改造工程</t>
  </si>
  <si>
    <t>融媒体中心建设项目及监理工程</t>
  </si>
  <si>
    <t>工程不具备支付条件</t>
  </si>
  <si>
    <t>加工园区综合服务区道路管网项目</t>
  </si>
  <si>
    <t>乌拉特中旗地下水超采区农业灌溉井取水智能计量设施项目</t>
  </si>
  <si>
    <t>国道及农村公路工程建设</t>
  </si>
  <si>
    <t>全旗道路交通基础建设项目</t>
  </si>
  <si>
    <t>乌拉特中旗第二中学塑胶操场、德岭山学校操场修缮工程</t>
  </si>
  <si>
    <t>蒙古族学校实验楼、文体楼、教学楼维修工程</t>
  </si>
  <si>
    <t>德岭山镇重点区域生态建设项目</t>
  </si>
  <si>
    <t>德岭山镇农村牧区基础设施建设工程</t>
  </si>
  <si>
    <t>乌加河重点区域生态建设项目</t>
  </si>
  <si>
    <t>光荣军人养老院</t>
  </si>
  <si>
    <t>乌海市</t>
  </si>
  <si>
    <t>乌海市海南区旅游道路工程</t>
  </si>
  <si>
    <t>省道S217线海勃湾绕城段</t>
  </si>
  <si>
    <t>原项目因工程进度问题暂无法支付</t>
  </si>
  <si>
    <t>海勃湾区</t>
  </si>
  <si>
    <t>海勃湾区农区和矿区环境综合整治项目（一期）</t>
  </si>
  <si>
    <t>乌海市海勃湾区应急物资储备库建设项目</t>
  </si>
  <si>
    <t>根据实际本年度暂缓实施，现调整至已经完成施工急需资金的项目上</t>
  </si>
  <si>
    <t>海勃湾区中小学和幼儿园基础设施维修工程（一期）</t>
  </si>
  <si>
    <t>千里山镇基础设施改造工程        （一期）</t>
  </si>
  <si>
    <t>海勃湾区城区环境综合整治项目       （一期）</t>
  </si>
  <si>
    <t>乌海经济开发区海勃湾工业园基础设施改造工程（一期）</t>
  </si>
  <si>
    <t>城市基础设施维修改造工程（一期）</t>
  </si>
  <si>
    <t>海勃湾区文化旅游体育基础设施建设和改造工程 (一期）</t>
  </si>
  <si>
    <t>海南区</t>
  </si>
  <si>
    <t>乌海经济开发区海南工业园污水处理厂污泥无害化处理项目</t>
  </si>
  <si>
    <t>海南区西卓子山街道赛汗乌素农业灌溉提升项目</t>
  </si>
  <si>
    <t>实际工程小于可研金额，申请调整</t>
  </si>
  <si>
    <t>乌海市海南区乡镇生活垃圾集中收集清运项目</t>
  </si>
  <si>
    <t>由于用地性质不是建设用地，暂时停工，需要调整</t>
  </si>
  <si>
    <t>海南区工业园东侧基础设施提升改造工程项目</t>
  </si>
  <si>
    <t>拉僧仲镇乌珠林沟环境整治工程项目</t>
  </si>
  <si>
    <t>已有其他明确的资金来源，申请调整</t>
  </si>
  <si>
    <t>乌达区</t>
  </si>
  <si>
    <t>乌海市乌达区工业园区基础设施建设工程</t>
  </si>
  <si>
    <t>乌达区公共卫生防控救治能力提升项目</t>
  </si>
  <si>
    <t>由于工程建设问题，部分项目停止建设。</t>
  </si>
  <si>
    <t>乌海市经济开发区乌达工业园区蒸汽管网三期工程</t>
  </si>
  <si>
    <t>由于环保不达标，电厂无法启动，导致部分项目无法施工。</t>
  </si>
  <si>
    <t>阿拉善盟</t>
  </si>
  <si>
    <t>阿左旗</t>
  </si>
  <si>
    <t>阿左旗巴彦浩特镇贺兰路北延伸段道路改造工程</t>
  </si>
  <si>
    <t>巴彦浩特市政公共设施维修工程</t>
  </si>
  <si>
    <t>项目决算审价核减后无法支付</t>
  </si>
  <si>
    <t>阿左旗教育触摸一体机采购</t>
  </si>
  <si>
    <t>阿左旗蒙古族实验小学乌力吉教学点建设项目</t>
  </si>
  <si>
    <t>实际中标价低于预算价</t>
  </si>
  <si>
    <t>查干德日斯至和平嘎查公路</t>
  </si>
  <si>
    <t>哈拉乌至马莲井子农村道路、C01至门洞子农村道路工程</t>
  </si>
  <si>
    <t>该线路主要用于华北油田运输石油。后经与企业协商该线由企业投资建设，无需政府投资。</t>
  </si>
  <si>
    <t>马莲井子至金星农村道路、C02至镇木关农村道路工程</t>
  </si>
  <si>
    <t>C04线至C03线农村道路工程</t>
  </si>
  <si>
    <t>C05线至碱渠子农村道路、C07至C06农村道路工程</t>
  </si>
  <si>
    <t>阿拉善左旗敖伦布拉格党群服务中心维修项目</t>
  </si>
  <si>
    <t>乌兰布和</t>
  </si>
  <si>
    <t>乌兰素海嘎查至联合嘎查农村公路</t>
  </si>
  <si>
    <t>巴彦木仁苏木“4.15”地震灾后重建</t>
  </si>
  <si>
    <t>根据项目实际实施情况予以调整</t>
  </si>
  <si>
    <t>满洲里市</t>
  </si>
  <si>
    <t>扎赉诺尔区</t>
  </si>
  <si>
    <t>乌日根河周边综合治理项目</t>
  </si>
  <si>
    <t>扎赉诺尔区新型城镇化城市基础设施改造建设项目-道路罩面工程</t>
  </si>
  <si>
    <t>评估公司最终出具的评估价相较于项目规划初期的预估价有所减少，现申请调减债券资金。</t>
  </si>
  <si>
    <t>扎赉诺尔工业园区污水处理厂中水回用及维修改造工程</t>
  </si>
  <si>
    <t>该项目本年度可获得自治区工业园区发展专项资金补贴，现申请调减债券资金。</t>
  </si>
  <si>
    <t>训练塔、塑胶跑道及消防执勤正规化建设项目</t>
  </si>
  <si>
    <t>二连浩特市</t>
  </si>
  <si>
    <t>二连浩特市城区新建道路建设工程</t>
  </si>
  <si>
    <t>二连浩特市医疗卫生机构抗击“新冠疫情”医疗防护设施设备</t>
  </si>
  <si>
    <t>竣工决算审计审减调整</t>
  </si>
  <si>
    <t>抗击“新冠疫情”医疗防护设施设备明细单独附表</t>
  </si>
  <si>
    <t>二连浩特市2017年技术技能节能路灯新建及改造工程（二标段）</t>
  </si>
  <si>
    <t>二连浩特市2015年巷道改造、路灯建设、交通设施建设及消防设施建设工程（施工设计图）</t>
  </si>
  <si>
    <t>驿信公司拍卖清洁能源相关费用</t>
  </si>
  <si>
    <t>2016年二连浩特市城区人行道建设工程项目（一、二标段）</t>
  </si>
  <si>
    <t>二连浩特市水源地扩建工程</t>
  </si>
  <si>
    <t>二连浩特机场清洁能源供热改造项目</t>
  </si>
  <si>
    <t>采暖期已采用原方式供热，今年不能施工调整。</t>
  </si>
  <si>
    <t>会展中心项目工程</t>
  </si>
  <si>
    <t>施工企业涉法涉诉，今年不能支出调整。</t>
  </si>
  <si>
    <t>博物馆装修布展二期二标段（空调）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</si>
</sst>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_ * #,##0_ ;_ * \-#,##0_ ;_ * &quot;-&quot;??_ ;_ @_ "/>
    <numFmt numFmtId="179" formatCode="0.00_ "/>
    <numFmt numFmtId="180" formatCode="0.00_);[Red]\(0.00\)"/>
  </numFmts>
  <fonts count="37">
    <font>
      <sz val="12"/>
      <name val="宋体"/>
      <family val="0"/>
    </font>
    <font>
      <sz val="11"/>
      <name val="宋体"/>
      <family val="0"/>
    </font>
    <font>
      <b/>
      <sz val="12"/>
      <name val="宋体"/>
      <family val="0"/>
    </font>
    <font>
      <sz val="12"/>
      <color indexed="10"/>
      <name val="宋体"/>
      <family val="0"/>
    </font>
    <font>
      <b/>
      <sz val="12"/>
      <color indexed="8"/>
      <name val="宋体"/>
      <family val="0"/>
    </font>
    <font>
      <sz val="12"/>
      <color indexed="8"/>
      <name val="宋体"/>
      <family val="0"/>
    </font>
    <font>
      <sz val="16"/>
      <color indexed="8"/>
      <name val="黑体"/>
      <family val="3"/>
    </font>
    <font>
      <sz val="32"/>
      <color indexed="8"/>
      <name val="方正小标宋简体"/>
      <family val="0"/>
    </font>
    <font>
      <sz val="10"/>
      <color indexed="8"/>
      <name val="宋体"/>
      <family val="0"/>
    </font>
    <font>
      <sz val="10"/>
      <name val="宋体"/>
      <family val="0"/>
    </font>
    <font>
      <sz val="11"/>
      <color indexed="8"/>
      <name val="宋体"/>
      <family val="0"/>
    </font>
    <font>
      <b/>
      <sz val="11"/>
      <color indexed="8"/>
      <name val="宋体"/>
      <family val="0"/>
    </font>
    <font>
      <b/>
      <sz val="11"/>
      <name val="宋体"/>
      <family val="0"/>
    </font>
    <font>
      <b/>
      <sz val="16"/>
      <name val="宋体"/>
      <family val="0"/>
    </font>
    <font>
      <sz val="9"/>
      <color indexed="8"/>
      <name val="宋体"/>
      <family val="0"/>
    </font>
    <font>
      <sz val="9"/>
      <name val="宋体"/>
      <family val="0"/>
    </font>
    <font>
      <sz val="10"/>
      <color indexed="8"/>
      <name val="SimSun"/>
      <family val="0"/>
    </font>
    <font>
      <sz val="10"/>
      <name val="SimSun"/>
      <family val="0"/>
    </font>
    <font>
      <sz val="11"/>
      <color indexed="9"/>
      <name val="宋体"/>
      <family val="0"/>
    </font>
    <font>
      <sz val="11"/>
      <color indexed="16"/>
      <name val="宋体"/>
      <family val="0"/>
    </font>
    <font>
      <sz val="11"/>
      <color indexed="53"/>
      <name val="宋体"/>
      <family val="0"/>
    </font>
    <font>
      <b/>
      <sz val="11"/>
      <color indexed="9"/>
      <name val="宋体"/>
      <family val="0"/>
    </font>
    <font>
      <b/>
      <sz val="18"/>
      <color indexed="54"/>
      <name val="宋体"/>
      <family val="0"/>
    </font>
    <font>
      <b/>
      <sz val="11"/>
      <color indexed="63"/>
      <name val="宋体"/>
      <family val="0"/>
    </font>
    <font>
      <sz val="11"/>
      <color indexed="17"/>
      <name val="宋体"/>
      <family val="0"/>
    </font>
    <font>
      <u val="single"/>
      <sz val="11"/>
      <color indexed="20"/>
      <name val="宋体"/>
      <family val="0"/>
    </font>
    <font>
      <sz val="10"/>
      <name val="Arial"/>
      <family val="2"/>
    </font>
    <font>
      <u val="single"/>
      <sz val="11"/>
      <color indexed="12"/>
      <name val="宋体"/>
      <family val="0"/>
    </font>
    <font>
      <b/>
      <sz val="11"/>
      <color indexed="53"/>
      <name val="宋体"/>
      <family val="0"/>
    </font>
    <font>
      <sz val="11"/>
      <color indexed="62"/>
      <name val="宋体"/>
      <family val="0"/>
    </font>
    <font>
      <b/>
      <sz val="15"/>
      <color indexed="54"/>
      <name val="宋体"/>
      <family val="0"/>
    </font>
    <font>
      <sz val="12"/>
      <name val="Times New Roman"/>
      <family val="0"/>
    </font>
    <font>
      <b/>
      <sz val="11"/>
      <color indexed="54"/>
      <name val="宋体"/>
      <family val="0"/>
    </font>
    <font>
      <sz val="11"/>
      <color indexed="19"/>
      <name val="宋体"/>
      <family val="0"/>
    </font>
    <font>
      <i/>
      <sz val="11"/>
      <color indexed="23"/>
      <name val="宋体"/>
      <family val="0"/>
    </font>
    <font>
      <b/>
      <sz val="13"/>
      <color indexed="54"/>
      <name val="宋体"/>
      <family val="0"/>
    </font>
    <font>
      <sz val="11"/>
      <color indexed="10"/>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31"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2" borderId="0" applyNumberFormat="0" applyBorder="0" applyAlignment="0" applyProtection="0"/>
    <xf numFmtId="0" fontId="10" fillId="3" borderId="0" applyNumberFormat="0" applyBorder="0" applyAlignment="0" applyProtection="0"/>
    <xf numFmtId="0" fontId="18"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8" fillId="6" borderId="0" applyNumberFormat="0" applyBorder="0" applyAlignment="0" applyProtection="0"/>
    <xf numFmtId="0" fontId="10" fillId="7" borderId="0" applyNumberFormat="0" applyBorder="0" applyAlignment="0" applyProtection="0"/>
    <xf numFmtId="0" fontId="32" fillId="0" borderId="1" applyNumberFormat="0" applyFill="0" applyAlignment="0" applyProtection="0"/>
    <xf numFmtId="0" fontId="34" fillId="0" borderId="0" applyNumberFormat="0" applyFill="0" applyBorder="0" applyAlignment="0" applyProtection="0"/>
    <xf numFmtId="0" fontId="11" fillId="0" borderId="2" applyNumberFormat="0" applyFill="0" applyAlignment="0" applyProtection="0"/>
    <xf numFmtId="0" fontId="10" fillId="0" borderId="0">
      <alignment vertical="center"/>
      <protection/>
    </xf>
    <xf numFmtId="9"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18" fillId="8" borderId="0" applyNumberFormat="0" applyBorder="0" applyAlignment="0" applyProtection="0"/>
    <xf numFmtId="0" fontId="36" fillId="0" borderId="0" applyNumberFormat="0" applyFill="0" applyBorder="0" applyAlignment="0" applyProtection="0"/>
    <xf numFmtId="0" fontId="10" fillId="9" borderId="0" applyNumberFormat="0" applyBorder="0" applyAlignment="0" applyProtection="0"/>
    <xf numFmtId="0" fontId="10" fillId="0" borderId="0" applyProtection="0">
      <alignment vertical="center"/>
    </xf>
    <xf numFmtId="0" fontId="18" fillId="10" borderId="0" applyNumberFormat="0" applyBorder="0" applyAlignment="0" applyProtection="0"/>
    <xf numFmtId="0" fontId="30" fillId="0" borderId="3" applyNumberFormat="0" applyFill="0" applyAlignment="0" applyProtection="0"/>
    <xf numFmtId="0" fontId="27" fillId="0" borderId="0" applyNumberFormat="0" applyFill="0" applyBorder="0" applyAlignment="0" applyProtection="0"/>
    <xf numFmtId="0" fontId="10" fillId="11" borderId="0" applyNumberFormat="0" applyBorder="0" applyAlignment="0" applyProtection="0"/>
    <xf numFmtId="0" fontId="26" fillId="0" borderId="0">
      <alignment/>
      <protection/>
    </xf>
    <xf numFmtId="44" fontId="0" fillId="0" borderId="0" applyFont="0" applyFill="0" applyBorder="0" applyAlignment="0" applyProtection="0"/>
    <xf numFmtId="0" fontId="10" fillId="9" borderId="0" applyNumberFormat="0" applyBorder="0" applyAlignment="0" applyProtection="0"/>
    <xf numFmtId="0" fontId="28" fillId="11" borderId="4" applyNumberFormat="0" applyAlignment="0" applyProtection="0"/>
    <xf numFmtId="0" fontId="25" fillId="0" borderId="0" applyNumberFormat="0" applyFill="0" applyBorder="0" applyAlignment="0" applyProtection="0"/>
    <xf numFmtId="41" fontId="0" fillId="0" borderId="0" applyFont="0" applyFill="0" applyBorder="0" applyAlignment="0" applyProtection="0"/>
    <xf numFmtId="0" fontId="18" fillId="12" borderId="0" applyNumberFormat="0" applyBorder="0" applyAlignment="0" applyProtection="0"/>
    <xf numFmtId="0" fontId="10" fillId="2" borderId="0" applyNumberFormat="0" applyBorder="0" applyAlignment="0" applyProtection="0"/>
    <xf numFmtId="0" fontId="18" fillId="2" borderId="0" applyNumberFormat="0" applyBorder="0" applyAlignment="0" applyProtection="0"/>
    <xf numFmtId="0" fontId="29" fillId="8" borderId="4" applyNumberFormat="0" applyAlignment="0" applyProtection="0"/>
    <xf numFmtId="0" fontId="23" fillId="11" borderId="5" applyNumberFormat="0" applyAlignment="0" applyProtection="0"/>
    <xf numFmtId="0" fontId="21" fillId="13" borderId="6" applyNumberFormat="0" applyAlignment="0" applyProtection="0"/>
    <xf numFmtId="0" fontId="20" fillId="0" borderId="7" applyNumberFormat="0" applyFill="0" applyAlignment="0" applyProtection="0"/>
    <xf numFmtId="43" fontId="10" fillId="0" borderId="0" applyFont="0" applyFill="0" applyBorder="0" applyAlignment="0" applyProtection="0"/>
    <xf numFmtId="0" fontId="18" fillId="14" borderId="0" applyNumberFormat="0" applyBorder="0" applyAlignment="0" applyProtection="0"/>
    <xf numFmtId="0" fontId="18" fillId="2" borderId="0" applyNumberFormat="0" applyBorder="0" applyAlignment="0" applyProtection="0"/>
    <xf numFmtId="0" fontId="10" fillId="9" borderId="8" applyNumberFormat="0" applyFont="0" applyAlignment="0" applyProtection="0"/>
    <xf numFmtId="0" fontId="22" fillId="0" borderId="0" applyNumberFormat="0" applyFill="0" applyBorder="0" applyAlignment="0" applyProtection="0"/>
    <xf numFmtId="0" fontId="24" fillId="3" borderId="0" applyNumberFormat="0" applyBorder="0" applyAlignment="0" applyProtection="0"/>
    <xf numFmtId="0" fontId="32" fillId="0" borderId="0" applyNumberFormat="0" applyFill="0" applyBorder="0" applyAlignment="0" applyProtection="0"/>
    <xf numFmtId="0" fontId="18" fillId="15" borderId="0" applyNumberFormat="0" applyBorder="0" applyAlignment="0" applyProtection="0"/>
    <xf numFmtId="0" fontId="33" fillId="7" borderId="0" applyNumberFormat="0" applyBorder="0" applyAlignment="0" applyProtection="0"/>
    <xf numFmtId="0" fontId="0" fillId="0" borderId="0">
      <alignment/>
      <protection/>
    </xf>
    <xf numFmtId="0" fontId="10" fillId="16" borderId="0" applyNumberFormat="0" applyBorder="0" applyAlignment="0" applyProtection="0"/>
    <xf numFmtId="0" fontId="19" fillId="17" borderId="0" applyNumberFormat="0" applyBorder="0" applyAlignment="0" applyProtection="0"/>
    <xf numFmtId="0" fontId="18" fillId="18" borderId="0" applyNumberFormat="0" applyBorder="0" applyAlignment="0" applyProtection="0"/>
    <xf numFmtId="0" fontId="10" fillId="5" borderId="0" applyNumberFormat="0" applyBorder="0" applyAlignment="0" applyProtection="0"/>
    <xf numFmtId="0" fontId="9" fillId="0" borderId="0">
      <alignment/>
      <protection/>
    </xf>
    <xf numFmtId="0" fontId="18" fillId="8" borderId="0" applyNumberFormat="0" applyBorder="0" applyAlignment="0" applyProtection="0"/>
    <xf numFmtId="0" fontId="10" fillId="8" borderId="0" applyNumberFormat="0" applyBorder="0" applyAlignment="0" applyProtection="0"/>
    <xf numFmtId="0" fontId="18" fillId="13" borderId="0" applyNumberFormat="0" applyBorder="0" applyAlignment="0" applyProtection="0"/>
  </cellStyleXfs>
  <cellXfs count="138">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176" fontId="0" fillId="0" borderId="0" xfId="0" applyNumberFormat="1" applyFill="1" applyAlignment="1">
      <alignment horizontal="right" vertical="center" wrapText="1"/>
    </xf>
    <xf numFmtId="176" fontId="0" fillId="0" borderId="0" xfId="0" applyNumberForma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xf>
    <xf numFmtId="0" fontId="6" fillId="0" borderId="0" xfId="0" applyFont="1" applyFill="1" applyAlignment="1">
      <alignment horizontal="left" vertical="center" wrapText="1"/>
    </xf>
    <xf numFmtId="0" fontId="7" fillId="0" borderId="0" xfId="19"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9" fillId="0" borderId="0" xfId="19" applyFont="1" applyFill="1" applyBorder="1" applyAlignment="1">
      <alignment vertical="center" wrapText="1"/>
      <protection/>
    </xf>
    <xf numFmtId="0" fontId="8" fillId="0" borderId="0" xfId="19" applyFont="1" applyFill="1" applyBorder="1" applyAlignment="1">
      <alignment horizontal="center" vertical="center" wrapText="1"/>
      <protection/>
    </xf>
    <xf numFmtId="0" fontId="4" fillId="0" borderId="9" xfId="19" applyFont="1" applyFill="1" applyBorder="1" applyAlignment="1">
      <alignment horizontal="center" vertical="center" wrapText="1"/>
      <protection/>
    </xf>
    <xf numFmtId="0" fontId="5" fillId="0" borderId="9" xfId="19" applyFont="1" applyFill="1" applyBorder="1" applyAlignment="1">
      <alignment horizontal="center" vertical="center" wrapText="1"/>
      <protection/>
    </xf>
    <xf numFmtId="0" fontId="1" fillId="0" borderId="9" xfId="19"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2" fillId="0" borderId="9" xfId="19" applyFont="1" applyFill="1" applyBorder="1" applyAlignment="1">
      <alignment horizontal="center" vertical="center" wrapText="1"/>
      <protection/>
    </xf>
    <xf numFmtId="0" fontId="0" fillId="0" borderId="9" xfId="19" applyFont="1" applyFill="1" applyBorder="1" applyAlignment="1">
      <alignment horizontal="center" vertical="center" wrapText="1"/>
      <protection/>
    </xf>
    <xf numFmtId="41" fontId="2" fillId="0" borderId="9" xfId="19" applyNumberFormat="1" applyFont="1" applyFill="1" applyBorder="1" applyAlignment="1">
      <alignment horizontal="center" vertical="center" wrapText="1"/>
      <protection/>
    </xf>
    <xf numFmtId="0" fontId="0" fillId="0" borderId="9" xfId="19" applyFont="1" applyFill="1" applyBorder="1" applyAlignment="1">
      <alignment horizontal="center" vertical="center"/>
      <protection/>
    </xf>
    <xf numFmtId="176" fontId="0" fillId="0" borderId="0" xfId="0" applyNumberFormat="1" applyFill="1" applyAlignment="1">
      <alignment horizontal="left" vertical="center" wrapText="1"/>
    </xf>
    <xf numFmtId="176" fontId="7" fillId="0" borderId="0" xfId="19" applyNumberFormat="1" applyFont="1" applyFill="1" applyBorder="1" applyAlignment="1">
      <alignment horizontal="center" vertical="center" wrapText="1"/>
      <protection/>
    </xf>
    <xf numFmtId="176" fontId="8" fillId="0" borderId="0" xfId="19" applyNumberFormat="1" applyFont="1" applyFill="1" applyBorder="1" applyAlignment="1">
      <alignment horizontal="right" vertical="center" wrapText="1"/>
      <protection/>
    </xf>
    <xf numFmtId="176" fontId="8" fillId="0" borderId="0" xfId="19" applyNumberFormat="1" applyFont="1" applyFill="1" applyBorder="1" applyAlignment="1">
      <alignment horizontal="left" vertical="center" wrapText="1"/>
      <protection/>
    </xf>
    <xf numFmtId="176" fontId="4" fillId="0" borderId="9" xfId="19" applyNumberFormat="1" applyFont="1" applyFill="1" applyBorder="1" applyAlignment="1">
      <alignment horizontal="center" vertical="center" wrapText="1"/>
      <protection/>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vertical="center" wrapText="1"/>
    </xf>
    <xf numFmtId="0" fontId="2" fillId="0" borderId="9" xfId="0" applyFont="1" applyFill="1" applyBorder="1" applyAlignment="1">
      <alignment horizontal="center" vertical="center" wrapText="1"/>
    </xf>
    <xf numFmtId="176" fontId="2" fillId="0" borderId="9" xfId="19" applyNumberFormat="1" applyFont="1" applyFill="1" applyBorder="1" applyAlignment="1">
      <alignment horizontal="center" vertical="center" wrapText="1"/>
      <protection/>
    </xf>
    <xf numFmtId="176" fontId="0" fillId="0" borderId="9" xfId="19" applyNumberFormat="1" applyFont="1" applyFill="1" applyBorder="1" applyAlignment="1">
      <alignment horizontal="center" vertical="center" wrapText="1"/>
      <protection/>
    </xf>
    <xf numFmtId="176" fontId="0" fillId="0" borderId="9" xfId="41"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7" fontId="5" fillId="0" borderId="9" xfId="0" applyNumberFormat="1" applyFont="1" applyFill="1" applyBorder="1" applyAlignment="1" applyProtection="1">
      <alignment horizontal="center" vertical="center" wrapText="1"/>
      <protection/>
    </xf>
    <xf numFmtId="176" fontId="0" fillId="0" borderId="9" xfId="79" applyNumberFormat="1" applyFont="1" applyFill="1" applyBorder="1" applyAlignment="1">
      <alignment horizontal="center" vertical="center" wrapText="1"/>
      <protection/>
    </xf>
    <xf numFmtId="176" fontId="5" fillId="0" borderId="9" xfId="19"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176" fontId="2" fillId="0" borderId="9" xfId="79"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10" fillId="0" borderId="0" xfId="19" applyFont="1" applyFill="1" applyBorder="1" applyAlignment="1">
      <alignment horizontal="right" vertical="center" wrapText="1"/>
      <protection/>
    </xf>
    <xf numFmtId="0" fontId="11" fillId="0" borderId="9" xfId="19" applyFont="1" applyFill="1" applyBorder="1" applyAlignment="1">
      <alignment horizontal="center" vertical="center" wrapText="1"/>
      <protection/>
    </xf>
    <xf numFmtId="176" fontId="0" fillId="0" borderId="9" xfId="0" applyNumberFormat="1" applyFont="1" applyFill="1" applyBorder="1" applyAlignment="1">
      <alignment horizontal="right" vertical="center" wrapText="1"/>
    </xf>
    <xf numFmtId="0" fontId="1" fillId="0" borderId="9" xfId="0" applyFont="1" applyFill="1" applyBorder="1" applyAlignment="1">
      <alignment vertical="center" wrapText="1"/>
    </xf>
    <xf numFmtId="0" fontId="3" fillId="0" borderId="9" xfId="0" applyFont="1" applyFill="1" applyBorder="1" applyAlignment="1">
      <alignment vertical="center" wrapText="1"/>
    </xf>
    <xf numFmtId="0" fontId="12" fillId="0" borderId="9" xfId="19" applyFont="1" applyFill="1" applyBorder="1" applyAlignment="1">
      <alignment horizontal="center" vertical="center" wrapText="1"/>
      <protection/>
    </xf>
    <xf numFmtId="0" fontId="5" fillId="0" borderId="9" xfId="0" applyFont="1" applyFill="1" applyBorder="1" applyAlignment="1">
      <alignment horizontal="center" vertical="center"/>
    </xf>
    <xf numFmtId="0" fontId="13" fillId="0" borderId="0" xfId="0" applyFont="1" applyFill="1" applyAlignment="1">
      <alignment horizontal="center" vertical="center"/>
    </xf>
    <xf numFmtId="0" fontId="2" fillId="0" borderId="9" xfId="19" applyFont="1" applyFill="1" applyBorder="1" applyAlignment="1">
      <alignment horizontal="center" vertical="center"/>
      <protection/>
    </xf>
    <xf numFmtId="0" fontId="1" fillId="0" borderId="9" xfId="0"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8" fontId="0" fillId="0" borderId="9" xfId="79" applyNumberFormat="1" applyFont="1" applyFill="1" applyBorder="1" applyAlignment="1">
      <alignment horizontal="center" vertical="center" wrapText="1"/>
      <protection/>
    </xf>
    <xf numFmtId="0" fontId="4" fillId="0" borderId="9" xfId="0" applyFont="1" applyFill="1" applyBorder="1" applyAlignment="1">
      <alignment horizontal="center" vertical="center"/>
    </xf>
    <xf numFmtId="0" fontId="10" fillId="0" borderId="9" xfId="19" applyFont="1" applyFill="1" applyBorder="1" applyAlignment="1">
      <alignment horizontal="center" vertical="center" wrapText="1"/>
      <protection/>
    </xf>
    <xf numFmtId="0" fontId="2" fillId="0" borderId="9" xfId="0" applyFont="1" applyFill="1" applyBorder="1" applyAlignment="1">
      <alignment horizontal="center" vertical="center"/>
    </xf>
    <xf numFmtId="179" fontId="0" fillId="0" borderId="9" xfId="0" applyNumberFormat="1" applyFont="1" applyFill="1" applyBorder="1" applyAlignment="1">
      <alignment horizontal="center" vertical="center" wrapText="1"/>
    </xf>
    <xf numFmtId="180" fontId="0" fillId="0" borderId="9" xfId="23" applyNumberFormat="1"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65" applyNumberFormat="1" applyFont="1" applyFill="1" applyBorder="1" applyAlignment="1">
      <alignment horizontal="center" vertical="center" wrapText="1"/>
    </xf>
    <xf numFmtId="176" fontId="10" fillId="0" borderId="9" xfId="65" applyNumberFormat="1" applyFont="1" applyFill="1" applyBorder="1" applyAlignment="1">
      <alignment horizontal="center" vertical="center" wrapText="1"/>
    </xf>
    <xf numFmtId="0" fontId="0" fillId="0" borderId="9" xfId="0" applyFont="1" applyFill="1" applyBorder="1" applyAlignment="1">
      <alignment horizontal="center" vertical="center"/>
    </xf>
    <xf numFmtId="176" fontId="5" fillId="0" borderId="9" xfId="41" applyNumberFormat="1" applyFont="1" applyFill="1" applyBorder="1" applyAlignment="1" applyProtection="1">
      <alignment horizontal="center" vertical="center" wrapText="1"/>
      <protection/>
    </xf>
    <xf numFmtId="0" fontId="10" fillId="0" borderId="9" xfId="0" applyFont="1" applyFill="1" applyBorder="1" applyAlignment="1">
      <alignment horizontal="center" vertical="center"/>
    </xf>
    <xf numFmtId="0" fontId="10" fillId="0" borderId="9" xfId="19" applyFont="1" applyFill="1" applyBorder="1" applyAlignment="1">
      <alignment vertical="center" wrapText="1"/>
      <protection/>
    </xf>
    <xf numFmtId="0" fontId="10" fillId="0" borderId="9" xfId="19" applyFont="1" applyFill="1" applyBorder="1" applyAlignment="1">
      <alignment horizontal="left" vertical="center" wrapText="1"/>
      <protection/>
    </xf>
    <xf numFmtId="176" fontId="10" fillId="0" borderId="9" xfId="19" applyNumberFormat="1" applyFont="1" applyFill="1" applyBorder="1" applyAlignment="1">
      <alignment horizontal="center" vertical="center" wrapText="1"/>
      <protection/>
    </xf>
    <xf numFmtId="0" fontId="10" fillId="0" borderId="9" xfId="0" applyFont="1" applyFill="1" applyBorder="1" applyAlignment="1">
      <alignment horizontal="left" vertical="center" wrapText="1"/>
    </xf>
    <xf numFmtId="176" fontId="5" fillId="0" borderId="9" xfId="38" applyNumberFormat="1" applyFont="1" applyFill="1" applyBorder="1" applyAlignment="1">
      <alignment horizontal="center" vertical="center" wrapText="1"/>
      <protection/>
    </xf>
    <xf numFmtId="176" fontId="0" fillId="0" borderId="9" xfId="25" applyNumberFormat="1" applyFont="1" applyFill="1" applyBorder="1" applyAlignment="1">
      <alignment horizontal="center" vertical="center" wrapText="1"/>
      <protection/>
    </xf>
    <xf numFmtId="0" fontId="9"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41" fontId="0" fillId="0" borderId="9" xfId="40" applyNumberFormat="1" applyFont="1" applyFill="1" applyBorder="1" applyAlignment="1">
      <alignment horizontal="center" vertical="center" wrapText="1"/>
      <protection/>
    </xf>
    <xf numFmtId="0" fontId="0" fillId="0" borderId="9" xfId="26" applyFont="1" applyFill="1" applyBorder="1" applyAlignment="1">
      <alignment horizontal="center" vertical="center"/>
      <protection/>
    </xf>
    <xf numFmtId="49" fontId="5" fillId="0" borderId="9" xfId="0" applyNumberFormat="1" applyFont="1" applyFill="1" applyBorder="1" applyAlignment="1">
      <alignment horizontal="center" vertical="center" wrapText="1"/>
    </xf>
    <xf numFmtId="0" fontId="5" fillId="0" borderId="9" xfId="38" applyFont="1" applyFill="1" applyBorder="1" applyAlignment="1">
      <alignment horizontal="center" vertical="center" wrapText="1"/>
      <protection/>
    </xf>
    <xf numFmtId="0" fontId="0" fillId="0" borderId="9" xfId="17" applyFont="1" applyFill="1" applyBorder="1" applyAlignment="1">
      <alignment horizontal="center" vertical="center" wrapText="1"/>
      <protection/>
    </xf>
    <xf numFmtId="0" fontId="5" fillId="0" borderId="9" xfId="17"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0" fillId="0" borderId="9" xfId="26" applyFont="1" applyFill="1" applyBorder="1" applyAlignment="1">
      <alignment horizontal="center" vertical="center" wrapText="1"/>
      <protection/>
    </xf>
    <xf numFmtId="176" fontId="0" fillId="0" borderId="9" xfId="26" applyNumberFormat="1" applyFont="1" applyFill="1" applyBorder="1" applyAlignment="1">
      <alignment horizontal="center" vertical="center" wrapText="1"/>
      <protection/>
    </xf>
    <xf numFmtId="176" fontId="0" fillId="0" borderId="9" xfId="27" applyNumberFormat="1" applyFont="1" applyFill="1" applyBorder="1" applyAlignment="1">
      <alignment horizontal="center" vertical="center" wrapText="1"/>
      <protection/>
    </xf>
    <xf numFmtId="176" fontId="0" fillId="0" borderId="9" xfId="0" applyNumberFormat="1" applyFont="1" applyFill="1" applyBorder="1" applyAlignment="1">
      <alignment horizontal="center" vertical="center"/>
    </xf>
    <xf numFmtId="176" fontId="0" fillId="0" borderId="9" xfId="52" applyNumberFormat="1" applyFont="1" applyFill="1" applyBorder="1" applyAlignment="1">
      <alignment horizontal="center" vertical="center" wrapText="1"/>
      <protection/>
    </xf>
    <xf numFmtId="176" fontId="0" fillId="0" borderId="9" xfId="24" applyNumberFormat="1" applyFont="1" applyFill="1" applyBorder="1" applyAlignment="1" applyProtection="1">
      <alignment horizontal="center" vertical="center" wrapText="1"/>
      <protection/>
    </xf>
    <xf numFmtId="0" fontId="12" fillId="0" borderId="9" xfId="0"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41" fontId="0" fillId="0" borderId="9" xfId="15" applyNumberFormat="1" applyFont="1" applyFill="1" applyBorder="1" applyAlignment="1">
      <alignment horizontal="center" vertical="center" wrapText="1"/>
      <protection/>
    </xf>
    <xf numFmtId="0" fontId="0" fillId="0" borderId="9" xfId="0" applyNumberFormat="1" applyFont="1" applyFill="1" applyBorder="1" applyAlignment="1">
      <alignment horizontal="center" vertical="center" wrapText="1"/>
    </xf>
    <xf numFmtId="0" fontId="8" fillId="0" borderId="9" xfId="19"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0" fillId="0" borderId="9" xfId="52" applyFont="1" applyFill="1" applyBorder="1" applyAlignment="1">
      <alignment horizontal="center" vertical="center" wrapText="1"/>
      <protection/>
    </xf>
    <xf numFmtId="176" fontId="0" fillId="0" borderId="9" xfId="52" applyNumberFormat="1" applyFont="1" applyFill="1" applyBorder="1" applyAlignment="1">
      <alignment horizontal="center" vertical="center"/>
      <protection/>
    </xf>
    <xf numFmtId="179" fontId="2" fillId="0" borderId="9" xfId="19" applyNumberFormat="1" applyFont="1" applyFill="1" applyBorder="1" applyAlignment="1">
      <alignment horizontal="center" vertical="center" wrapText="1"/>
      <protection/>
    </xf>
    <xf numFmtId="179" fontId="9"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9" fillId="0" borderId="9" xfId="19" applyNumberFormat="1" applyFont="1" applyFill="1" applyBorder="1" applyAlignment="1">
      <alignment horizontal="center" vertical="center" wrapText="1"/>
      <protection/>
    </xf>
    <xf numFmtId="41" fontId="1" fillId="0" borderId="9" xfId="15" applyNumberFormat="1"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179" fontId="8"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9" fillId="0" borderId="9" xfId="19" applyFont="1" applyFill="1" applyBorder="1" applyAlignment="1">
      <alignment horizontal="center" vertical="center" wrapText="1"/>
      <protection/>
    </xf>
    <xf numFmtId="179" fontId="9" fillId="0" borderId="9" xfId="19" applyNumberFormat="1" applyFont="1" applyFill="1" applyBorder="1" applyAlignment="1">
      <alignment horizontal="center" vertical="center" wrapText="1"/>
      <protection/>
    </xf>
    <xf numFmtId="0" fontId="9" fillId="0" borderId="9" xfId="19" applyFont="1" applyFill="1" applyBorder="1" applyAlignment="1">
      <alignment horizontal="left" vertical="center" wrapText="1"/>
      <protection/>
    </xf>
    <xf numFmtId="0" fontId="8" fillId="0" borderId="9" xfId="19" applyFont="1" applyFill="1" applyBorder="1" applyAlignment="1">
      <alignment horizontal="left" vertical="center" wrapText="1"/>
      <protection/>
    </xf>
    <xf numFmtId="0" fontId="9" fillId="0" borderId="9" xfId="15" applyNumberFormat="1" applyFont="1" applyFill="1" applyBorder="1" applyAlignment="1">
      <alignment horizontal="center" vertical="center" wrapText="1"/>
      <protection/>
    </xf>
    <xf numFmtId="176" fontId="2" fillId="0" borderId="9" xfId="0" applyNumberFormat="1" applyFont="1" applyFill="1" applyBorder="1" applyAlignment="1">
      <alignment vertical="center" wrapText="1"/>
    </xf>
    <xf numFmtId="0" fontId="2" fillId="0" borderId="9" xfId="0" applyFont="1" applyFill="1" applyBorder="1" applyAlignment="1">
      <alignment vertical="center" wrapText="1"/>
    </xf>
    <xf numFmtId="0" fontId="14" fillId="0" borderId="9" xfId="0" applyFont="1" applyFill="1" applyBorder="1" applyAlignment="1">
      <alignment horizontal="center" vertical="center" wrapText="1"/>
    </xf>
    <xf numFmtId="176" fontId="15" fillId="0" borderId="9" xfId="19" applyNumberFormat="1" applyFont="1" applyFill="1" applyBorder="1" applyAlignment="1">
      <alignment horizontal="center" vertical="center" wrapText="1"/>
      <protection/>
    </xf>
    <xf numFmtId="176" fontId="14" fillId="0" borderId="9" xfId="19" applyNumberFormat="1" applyFont="1" applyFill="1" applyBorder="1" applyAlignment="1">
      <alignment horizontal="center" vertical="center" wrapText="1"/>
      <protection/>
    </xf>
    <xf numFmtId="0" fontId="15" fillId="0" borderId="9" xfId="19" applyFont="1" applyFill="1" applyBorder="1" applyAlignment="1">
      <alignment horizontal="center" vertical="center" wrapText="1"/>
      <protection/>
    </xf>
    <xf numFmtId="0" fontId="9" fillId="0" borderId="9" xfId="74" applyFont="1" applyFill="1" applyBorder="1" applyAlignment="1">
      <alignment horizontal="left" vertical="center" wrapText="1"/>
      <protection/>
    </xf>
    <xf numFmtId="0" fontId="9" fillId="0" borderId="9" xfId="0" applyFont="1" applyFill="1" applyBorder="1" applyAlignment="1">
      <alignment horizontal="center" vertical="center"/>
    </xf>
    <xf numFmtId="0" fontId="9" fillId="0" borderId="9" xfId="15" applyNumberFormat="1" applyFont="1" applyFill="1" applyBorder="1" applyAlignment="1">
      <alignment horizontal="left" vertical="center" wrapText="1"/>
      <protection/>
    </xf>
    <xf numFmtId="176" fontId="0" fillId="0" borderId="9" xfId="41" applyNumberFormat="1" applyFont="1" applyFill="1" applyBorder="1" applyAlignment="1" applyProtection="1">
      <alignment horizontal="center" vertical="center" wrapText="1"/>
      <protection/>
    </xf>
    <xf numFmtId="179" fontId="16" fillId="0" borderId="9" xfId="0" applyNumberFormat="1" applyFont="1" applyFill="1" applyBorder="1" applyAlignment="1">
      <alignment horizontal="center" vertical="center" wrapText="1"/>
    </xf>
    <xf numFmtId="179" fontId="17" fillId="0" borderId="9" xfId="0" applyNumberFormat="1" applyFont="1" applyFill="1" applyBorder="1" applyAlignment="1">
      <alignment horizontal="center" vertical="center" wrapText="1"/>
    </xf>
    <xf numFmtId="0" fontId="1" fillId="0" borderId="9" xfId="19" applyFont="1" applyFill="1" applyBorder="1" applyAlignment="1">
      <alignment horizontal="left" vertical="center" wrapText="1"/>
      <protection/>
    </xf>
    <xf numFmtId="0" fontId="8" fillId="0" borderId="9" xfId="0" applyFont="1" applyFill="1" applyBorder="1" applyAlignment="1">
      <alignment horizontal="left" vertical="center" wrapText="1"/>
    </xf>
    <xf numFmtId="0" fontId="9" fillId="0" borderId="0" xfId="0" applyFont="1" applyFill="1" applyBorder="1" applyAlignment="1">
      <alignment horizontal="center" vertical="center" wrapText="1"/>
    </xf>
    <xf numFmtId="176" fontId="0" fillId="0" borderId="9" xfId="41" applyNumberFormat="1" applyFont="1" applyFill="1" applyBorder="1" applyAlignment="1">
      <alignment horizontal="center" vertical="center"/>
    </xf>
    <xf numFmtId="0" fontId="0" fillId="0" borderId="9" xfId="79" applyFont="1" applyFill="1" applyBorder="1" applyAlignment="1">
      <alignment horizontal="center" vertical="center" wrapText="1"/>
      <protection/>
    </xf>
  </cellXfs>
  <cellStyles count="69">
    <cellStyle name="Normal" xfId="0"/>
    <cellStyle name="常规 10 2 2 2 2 2" xfId="15"/>
    <cellStyle name="常规 10 3" xfId="16"/>
    <cellStyle name="常规_Sheet1_11" xfId="17"/>
    <cellStyle name="常规 23" xfId="18"/>
    <cellStyle name="常规 24" xfId="19"/>
    <cellStyle name="常规 24 2" xfId="20"/>
    <cellStyle name="常规 4 2_2011草案简表" xfId="21"/>
    <cellStyle name="常规 25" xfId="22"/>
    <cellStyle name="常规 56" xfId="23"/>
    <cellStyle name="常规_2012年本级预算" xfId="24"/>
    <cellStyle name="常规_Sheet2" xfId="25"/>
    <cellStyle name="常规_附件2--明细表_2" xfId="26"/>
    <cellStyle name="常规_附件2--明细表_6" xfId="27"/>
    <cellStyle name="40% - 强调文字颜色 6" xfId="28"/>
    <cellStyle name="20% - 强调文字颜色 6" xfId="29"/>
    <cellStyle name="强调文字颜色 6" xfId="30"/>
    <cellStyle name="40% - 强调文字颜色 5" xfId="31"/>
    <cellStyle name="20% - 强调文字颜色 5" xfId="32"/>
    <cellStyle name="强调文字颜色 5" xfId="33"/>
    <cellStyle name="40% - 强调文字颜色 4" xfId="34"/>
    <cellStyle name="标题 3" xfId="35"/>
    <cellStyle name="解释性文本" xfId="36"/>
    <cellStyle name="汇总" xfId="37"/>
    <cellStyle name="常规 63" xfId="38"/>
    <cellStyle name="Percent" xfId="39"/>
    <cellStyle name="常规 24_附件2--明细表" xfId="40"/>
    <cellStyle name="Comma" xfId="41"/>
    <cellStyle name="标题 2" xfId="42"/>
    <cellStyle name="Currency [0]" xfId="43"/>
    <cellStyle name="60% - 强调文字颜色 4" xfId="44"/>
    <cellStyle name="警告文本" xfId="45"/>
    <cellStyle name="20% - 强调文字颜色 2" xfId="46"/>
    <cellStyle name="常规 5" xfId="47"/>
    <cellStyle name="60% - 强调文字颜色 5" xfId="48"/>
    <cellStyle name="标题 1" xfId="49"/>
    <cellStyle name="Hyperlink" xfId="50"/>
    <cellStyle name="20% - 强调文字颜色 3" xfId="51"/>
    <cellStyle name="常规_附件2" xfId="52"/>
    <cellStyle name="Currency" xfId="53"/>
    <cellStyle name="20% - 强调文字颜色 4" xfId="54"/>
    <cellStyle name="计算" xfId="55"/>
    <cellStyle name="Followed Hyperlink" xfId="56"/>
    <cellStyle name="Comma [0]" xfId="57"/>
    <cellStyle name="强调文字颜色 4" xfId="58"/>
    <cellStyle name="40% - 强调文字颜色 3" xfId="59"/>
    <cellStyle name="60% - 强调文字颜色 6" xfId="60"/>
    <cellStyle name="输入" xfId="61"/>
    <cellStyle name="输出" xfId="62"/>
    <cellStyle name="检查单元格" xfId="63"/>
    <cellStyle name="链接单元格" xfId="64"/>
    <cellStyle name="千位分隔 7" xfId="65"/>
    <cellStyle name="60% - 强调文字颜色 1" xfId="66"/>
    <cellStyle name="60% - 强调文字颜色 3" xfId="67"/>
    <cellStyle name="注释" xfId="68"/>
    <cellStyle name="标题" xfId="69"/>
    <cellStyle name="好" xfId="70"/>
    <cellStyle name="标题 4" xfId="71"/>
    <cellStyle name="强调文字颜色 1" xfId="72"/>
    <cellStyle name="适中" xfId="73"/>
    <cellStyle name="常规_指标情况2003年 2" xfId="74"/>
    <cellStyle name="20% - 强调文字颜色 1" xfId="75"/>
    <cellStyle name="差" xfId="76"/>
    <cellStyle name="强调文字颜色 2" xfId="77"/>
    <cellStyle name="40% - 强调文字颜色 1" xfId="78"/>
    <cellStyle name="常规 2" xfId="79"/>
    <cellStyle name="60% - 强调文字颜色 2" xfId="80"/>
    <cellStyle name="40% - 强调文字颜色 2" xfId="81"/>
    <cellStyle name="强调文字颜色 3" xfId="8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58"/>
  <sheetViews>
    <sheetView tabSelected="1" view="pageBreakPreview" zoomScale="60" zoomScaleNormal="75" workbookViewId="0" topLeftCell="A1">
      <selection activeCell="R8" sqref="R8"/>
    </sheetView>
  </sheetViews>
  <sheetFormatPr defaultColWidth="8.625" defaultRowHeight="14.25"/>
  <cols>
    <col min="1" max="1" width="4.625" style="13" customWidth="1"/>
    <col min="2" max="2" width="14.375" style="14" customWidth="1"/>
    <col min="3" max="3" width="10.875" style="14" customWidth="1"/>
    <col min="4" max="4" width="8.375" style="14" customWidth="1"/>
    <col min="5" max="5" width="19.375" style="14" customWidth="1"/>
    <col min="6" max="6" width="10.50390625" style="15" customWidth="1"/>
    <col min="7" max="7" width="15.00390625" style="15" customWidth="1"/>
    <col min="8" max="8" width="29.125" style="16" customWidth="1"/>
    <col min="9" max="9" width="17.375" style="15" customWidth="1"/>
    <col min="10" max="10" width="30.875" style="17" customWidth="1"/>
    <col min="11" max="11" width="15.25390625" style="14" customWidth="1"/>
    <col min="12" max="16384" width="8.625" style="18" customWidth="1"/>
  </cols>
  <sheetData>
    <row r="1" spans="1:8" ht="21.75" customHeight="1">
      <c r="A1" s="19" t="s">
        <v>0</v>
      </c>
      <c r="B1" s="19"/>
      <c r="H1" s="32"/>
    </row>
    <row r="2" spans="1:11" ht="42.75" customHeight="1">
      <c r="A2" s="20" t="s">
        <v>1</v>
      </c>
      <c r="B2" s="20"/>
      <c r="C2" s="20"/>
      <c r="D2" s="20"/>
      <c r="E2" s="20"/>
      <c r="F2" s="33"/>
      <c r="G2" s="33"/>
      <c r="H2" s="33"/>
      <c r="I2" s="33"/>
      <c r="J2" s="20"/>
      <c r="K2" s="20"/>
    </row>
    <row r="3" spans="1:11" ht="19.5" customHeight="1">
      <c r="A3" s="21"/>
      <c r="B3" s="22"/>
      <c r="C3" s="23"/>
      <c r="D3" s="23"/>
      <c r="E3" s="23"/>
      <c r="F3" s="34"/>
      <c r="G3" s="34"/>
      <c r="H3" s="35"/>
      <c r="I3" s="34"/>
      <c r="J3" s="51" t="s">
        <v>2</v>
      </c>
      <c r="K3" s="51"/>
    </row>
    <row r="4" spans="1:11" s="1" customFormat="1" ht="26.25" customHeight="1">
      <c r="A4" s="24" t="s">
        <v>3</v>
      </c>
      <c r="B4" s="24" t="s">
        <v>4</v>
      </c>
      <c r="C4" s="24" t="s">
        <v>5</v>
      </c>
      <c r="D4" s="24" t="s">
        <v>6</v>
      </c>
      <c r="E4" s="24" t="s">
        <v>7</v>
      </c>
      <c r="F4" s="36"/>
      <c r="G4" s="36"/>
      <c r="H4" s="36" t="s">
        <v>8</v>
      </c>
      <c r="I4" s="36"/>
      <c r="J4" s="24" t="s">
        <v>9</v>
      </c>
      <c r="K4" s="24" t="s">
        <v>10</v>
      </c>
    </row>
    <row r="5" spans="1:11" s="1" customFormat="1" ht="26.25" customHeight="1">
      <c r="A5" s="24"/>
      <c r="B5" s="24"/>
      <c r="C5" s="24"/>
      <c r="D5" s="24"/>
      <c r="E5" s="24" t="s">
        <v>11</v>
      </c>
      <c r="F5" s="36" t="s">
        <v>12</v>
      </c>
      <c r="G5" s="36" t="s">
        <v>13</v>
      </c>
      <c r="H5" s="36" t="s">
        <v>11</v>
      </c>
      <c r="I5" s="36" t="s">
        <v>12</v>
      </c>
      <c r="J5" s="24"/>
      <c r="K5" s="24"/>
    </row>
    <row r="6" spans="1:13" s="2" customFormat="1" ht="26.25" customHeight="1">
      <c r="A6" s="24"/>
      <c r="B6" s="24" t="s">
        <v>14</v>
      </c>
      <c r="C6" s="24"/>
      <c r="D6" s="24"/>
      <c r="E6" s="24"/>
      <c r="F6" s="36">
        <f>F7+F23+F30+F123+F171+F195+F228+F243+F274+F289+F335+F421+F435+F444+F448</f>
        <v>920138.976708</v>
      </c>
      <c r="G6" s="36">
        <f>G7+G23+G30+G123+G171+G195+G228+G243+G274+G289+G335+G421+G435+G444+G448</f>
        <v>519358.2795809999</v>
      </c>
      <c r="H6" s="36"/>
      <c r="I6" s="36">
        <f>I7+I23+I30+I123+I171+I195+I228+I243+I274+I289+I335+I421+I435+I444+I448</f>
        <v>519358.5028549999</v>
      </c>
      <c r="J6" s="52"/>
      <c r="K6" s="24"/>
      <c r="M6" s="58"/>
    </row>
    <row r="7" spans="1:11" s="2" customFormat="1" ht="26.25" customHeight="1">
      <c r="A7" s="24">
        <v>12</v>
      </c>
      <c r="B7" s="24" t="s">
        <v>15</v>
      </c>
      <c r="C7" s="24"/>
      <c r="D7" s="24"/>
      <c r="E7" s="24"/>
      <c r="F7" s="36">
        <f>SUM(F8:F22)</f>
        <v>49845</v>
      </c>
      <c r="G7" s="36">
        <f>SUM(G8:G22)</f>
        <v>37440</v>
      </c>
      <c r="H7" s="36"/>
      <c r="I7" s="36">
        <f>SUM(I8:I22)</f>
        <v>37440</v>
      </c>
      <c r="J7" s="52"/>
      <c r="K7" s="24"/>
    </row>
    <row r="8" spans="1:11" s="3" customFormat="1" ht="69" customHeight="1">
      <c r="A8" s="25">
        <v>1</v>
      </c>
      <c r="B8" s="26" t="s">
        <v>15</v>
      </c>
      <c r="C8" s="26" t="s">
        <v>16</v>
      </c>
      <c r="D8" s="26">
        <v>2021</v>
      </c>
      <c r="E8" s="26" t="s">
        <v>17</v>
      </c>
      <c r="F8" s="26">
        <v>9000</v>
      </c>
      <c r="G8" s="26">
        <v>840</v>
      </c>
      <c r="H8" s="26" t="s">
        <v>18</v>
      </c>
      <c r="I8" s="26">
        <v>840</v>
      </c>
      <c r="J8" s="26" t="s">
        <v>19</v>
      </c>
      <c r="K8" s="25"/>
    </row>
    <row r="9" spans="1:11" s="3" customFormat="1" ht="23.25" customHeight="1">
      <c r="A9" s="25">
        <v>2</v>
      </c>
      <c r="B9" s="26" t="s">
        <v>15</v>
      </c>
      <c r="C9" s="26" t="s">
        <v>20</v>
      </c>
      <c r="D9" s="26">
        <v>2021</v>
      </c>
      <c r="E9" s="26" t="s">
        <v>21</v>
      </c>
      <c r="F9" s="26">
        <v>30000</v>
      </c>
      <c r="G9" s="26">
        <v>30000</v>
      </c>
      <c r="H9" s="26" t="s">
        <v>22</v>
      </c>
      <c r="I9" s="26">
        <v>2000</v>
      </c>
      <c r="J9" s="26" t="s">
        <v>23</v>
      </c>
      <c r="K9" s="25"/>
    </row>
    <row r="10" spans="1:11" s="3" customFormat="1" ht="23.25" customHeight="1">
      <c r="A10" s="25">
        <v>3</v>
      </c>
      <c r="B10" s="26" t="s">
        <v>15</v>
      </c>
      <c r="C10" s="26" t="s">
        <v>20</v>
      </c>
      <c r="D10" s="26"/>
      <c r="E10" s="26"/>
      <c r="F10" s="26"/>
      <c r="G10" s="26"/>
      <c r="H10" s="26" t="s">
        <v>24</v>
      </c>
      <c r="I10" s="26">
        <v>4000</v>
      </c>
      <c r="J10" s="26"/>
      <c r="K10" s="25"/>
    </row>
    <row r="11" spans="1:11" s="3" customFormat="1" ht="23.25" customHeight="1">
      <c r="A11" s="25">
        <v>4</v>
      </c>
      <c r="B11" s="26" t="s">
        <v>15</v>
      </c>
      <c r="C11" s="26" t="s">
        <v>20</v>
      </c>
      <c r="D11" s="26"/>
      <c r="E11" s="26"/>
      <c r="F11" s="26"/>
      <c r="G11" s="26"/>
      <c r="H11" s="26" t="s">
        <v>25</v>
      </c>
      <c r="I11" s="26">
        <v>2500</v>
      </c>
      <c r="J11" s="26"/>
      <c r="K11" s="25"/>
    </row>
    <row r="12" spans="1:11" s="3" customFormat="1" ht="23.25" customHeight="1">
      <c r="A12" s="25">
        <v>5</v>
      </c>
      <c r="B12" s="26" t="s">
        <v>15</v>
      </c>
      <c r="C12" s="26" t="s">
        <v>20</v>
      </c>
      <c r="D12" s="26"/>
      <c r="E12" s="26"/>
      <c r="F12" s="26"/>
      <c r="G12" s="26"/>
      <c r="H12" s="26" t="s">
        <v>26</v>
      </c>
      <c r="I12" s="26">
        <v>1000</v>
      </c>
      <c r="J12" s="26"/>
      <c r="K12" s="25"/>
    </row>
    <row r="13" spans="1:11" s="3" customFormat="1" ht="39" customHeight="1">
      <c r="A13" s="25">
        <v>6</v>
      </c>
      <c r="B13" s="26" t="s">
        <v>15</v>
      </c>
      <c r="C13" s="26" t="s">
        <v>20</v>
      </c>
      <c r="D13" s="26"/>
      <c r="E13" s="26"/>
      <c r="F13" s="26"/>
      <c r="G13" s="26"/>
      <c r="H13" s="26" t="s">
        <v>27</v>
      </c>
      <c r="I13" s="26">
        <v>1000</v>
      </c>
      <c r="J13" s="26"/>
      <c r="K13" s="25"/>
    </row>
    <row r="14" spans="1:11" s="3" customFormat="1" ht="23.25" customHeight="1">
      <c r="A14" s="25">
        <v>7</v>
      </c>
      <c r="B14" s="26" t="s">
        <v>15</v>
      </c>
      <c r="C14" s="26" t="s">
        <v>20</v>
      </c>
      <c r="D14" s="26"/>
      <c r="E14" s="26"/>
      <c r="F14" s="26"/>
      <c r="G14" s="26"/>
      <c r="H14" s="26" t="s">
        <v>28</v>
      </c>
      <c r="I14" s="26">
        <v>1000</v>
      </c>
      <c r="J14" s="26"/>
      <c r="K14" s="25"/>
    </row>
    <row r="15" spans="1:11" s="3" customFormat="1" ht="23.25" customHeight="1">
      <c r="A15" s="25">
        <v>8</v>
      </c>
      <c r="B15" s="26" t="s">
        <v>15</v>
      </c>
      <c r="C15" s="26" t="s">
        <v>20</v>
      </c>
      <c r="D15" s="26"/>
      <c r="E15" s="26"/>
      <c r="F15" s="26"/>
      <c r="G15" s="26"/>
      <c r="H15" s="26" t="s">
        <v>29</v>
      </c>
      <c r="I15" s="26">
        <v>2000</v>
      </c>
      <c r="J15" s="26"/>
      <c r="K15" s="25"/>
    </row>
    <row r="16" spans="1:11" s="3" customFormat="1" ht="23.25" customHeight="1">
      <c r="A16" s="25">
        <v>9</v>
      </c>
      <c r="B16" s="26" t="s">
        <v>15</v>
      </c>
      <c r="C16" s="26" t="s">
        <v>20</v>
      </c>
      <c r="D16" s="26"/>
      <c r="E16" s="26"/>
      <c r="F16" s="26"/>
      <c r="G16" s="26"/>
      <c r="H16" s="26" t="s">
        <v>30</v>
      </c>
      <c r="I16" s="26">
        <v>1000</v>
      </c>
      <c r="J16" s="26"/>
      <c r="K16" s="25"/>
    </row>
    <row r="17" spans="1:11" s="3" customFormat="1" ht="23.25" customHeight="1">
      <c r="A17" s="25">
        <v>10</v>
      </c>
      <c r="B17" s="26" t="s">
        <v>15</v>
      </c>
      <c r="C17" s="26" t="s">
        <v>20</v>
      </c>
      <c r="D17" s="26"/>
      <c r="E17" s="26"/>
      <c r="F17" s="26"/>
      <c r="G17" s="26"/>
      <c r="H17" s="26" t="s">
        <v>31</v>
      </c>
      <c r="I17" s="26">
        <v>4000</v>
      </c>
      <c r="J17" s="26"/>
      <c r="K17" s="25"/>
    </row>
    <row r="18" spans="1:11" s="3" customFormat="1" ht="23.25" customHeight="1">
      <c r="A18" s="25">
        <v>11</v>
      </c>
      <c r="B18" s="26" t="s">
        <v>15</v>
      </c>
      <c r="C18" s="26" t="s">
        <v>20</v>
      </c>
      <c r="D18" s="26"/>
      <c r="E18" s="26"/>
      <c r="F18" s="26"/>
      <c r="G18" s="26"/>
      <c r="H18" s="26" t="s">
        <v>32</v>
      </c>
      <c r="I18" s="26">
        <v>10000</v>
      </c>
      <c r="J18" s="26"/>
      <c r="K18" s="25"/>
    </row>
    <row r="19" spans="1:11" s="3" customFormat="1" ht="23.25" customHeight="1">
      <c r="A19" s="25">
        <v>12</v>
      </c>
      <c r="B19" s="26" t="s">
        <v>15</v>
      </c>
      <c r="C19" s="26" t="s">
        <v>20</v>
      </c>
      <c r="D19" s="26"/>
      <c r="E19" s="26"/>
      <c r="F19" s="26"/>
      <c r="G19" s="26"/>
      <c r="H19" s="26" t="s">
        <v>33</v>
      </c>
      <c r="I19" s="26">
        <v>1500</v>
      </c>
      <c r="J19" s="26"/>
      <c r="K19" s="25"/>
    </row>
    <row r="20" spans="1:11" s="4" customFormat="1" ht="67.5" customHeight="1">
      <c r="A20" s="25">
        <v>13</v>
      </c>
      <c r="B20" s="26" t="s">
        <v>15</v>
      </c>
      <c r="C20" s="27" t="s">
        <v>34</v>
      </c>
      <c r="D20" s="27">
        <v>2021</v>
      </c>
      <c r="E20" s="27" t="s">
        <v>35</v>
      </c>
      <c r="F20" s="37">
        <v>10845</v>
      </c>
      <c r="G20" s="37">
        <v>6600</v>
      </c>
      <c r="H20" s="38" t="s">
        <v>36</v>
      </c>
      <c r="I20" s="53">
        <v>5100</v>
      </c>
      <c r="J20" s="54" t="s">
        <v>37</v>
      </c>
      <c r="K20" s="55"/>
    </row>
    <row r="21" spans="1:11" s="4" customFormat="1" ht="67.5" customHeight="1">
      <c r="A21" s="25"/>
      <c r="B21" s="26"/>
      <c r="C21" s="27"/>
      <c r="D21" s="27"/>
      <c r="E21" s="27"/>
      <c r="F21" s="37"/>
      <c r="G21" s="37"/>
      <c r="H21" s="38" t="s">
        <v>38</v>
      </c>
      <c r="I21" s="53">
        <v>900</v>
      </c>
      <c r="J21" s="54" t="s">
        <v>39</v>
      </c>
      <c r="K21" s="55"/>
    </row>
    <row r="22" spans="1:11" s="4" customFormat="1" ht="67.5" customHeight="1">
      <c r="A22" s="25"/>
      <c r="B22" s="26"/>
      <c r="C22" s="27"/>
      <c r="D22" s="27"/>
      <c r="E22" s="27"/>
      <c r="F22" s="37"/>
      <c r="G22" s="37"/>
      <c r="H22" s="38" t="s">
        <v>40</v>
      </c>
      <c r="I22" s="53">
        <v>600</v>
      </c>
      <c r="J22" s="54" t="s">
        <v>41</v>
      </c>
      <c r="K22" s="55"/>
    </row>
    <row r="23" spans="1:11" s="2" customFormat="1" ht="30" customHeight="1">
      <c r="A23" s="24">
        <v>5</v>
      </c>
      <c r="B23" s="24" t="s">
        <v>42</v>
      </c>
      <c r="C23" s="24"/>
      <c r="D23" s="28"/>
      <c r="E23" s="39"/>
      <c r="F23" s="40">
        <f>SUM(F24:F29)</f>
        <v>119000</v>
      </c>
      <c r="G23" s="40">
        <f>SUM(G24:G29)</f>
        <v>22025</v>
      </c>
      <c r="H23" s="40">
        <f>SUM(H24:H29)</f>
        <v>0</v>
      </c>
      <c r="I23" s="40">
        <f>SUM(I24:I29)</f>
        <v>22025</v>
      </c>
      <c r="J23" s="56"/>
      <c r="K23" s="24"/>
    </row>
    <row r="24" spans="1:11" s="3" customFormat="1" ht="45" customHeight="1">
      <c r="A24" s="25">
        <v>1</v>
      </c>
      <c r="B24" s="27" t="s">
        <v>42</v>
      </c>
      <c r="C24" s="27" t="s">
        <v>43</v>
      </c>
      <c r="D24" s="27">
        <v>2020</v>
      </c>
      <c r="E24" s="27" t="s">
        <v>44</v>
      </c>
      <c r="F24" s="41">
        <v>44000</v>
      </c>
      <c r="G24" s="42">
        <v>1000</v>
      </c>
      <c r="H24" s="37" t="s">
        <v>45</v>
      </c>
      <c r="I24" s="42">
        <v>1000</v>
      </c>
      <c r="J24" s="26" t="s">
        <v>46</v>
      </c>
      <c r="K24" s="27"/>
    </row>
    <row r="25" spans="1:11" s="3" customFormat="1" ht="45" customHeight="1">
      <c r="A25" s="25">
        <v>2</v>
      </c>
      <c r="B25" s="27" t="s">
        <v>42</v>
      </c>
      <c r="C25" s="27" t="s">
        <v>43</v>
      </c>
      <c r="D25" s="27">
        <v>2020</v>
      </c>
      <c r="E25" s="27"/>
      <c r="F25" s="41"/>
      <c r="G25" s="42">
        <v>3000</v>
      </c>
      <c r="H25" s="43" t="s">
        <v>47</v>
      </c>
      <c r="I25" s="45">
        <v>3000</v>
      </c>
      <c r="J25" s="26" t="s">
        <v>48</v>
      </c>
      <c r="K25" s="29"/>
    </row>
    <row r="26" spans="1:11" s="3" customFormat="1" ht="50.25" customHeight="1">
      <c r="A26" s="25">
        <v>3</v>
      </c>
      <c r="B26" s="27" t="s">
        <v>42</v>
      </c>
      <c r="C26" s="27" t="s">
        <v>43</v>
      </c>
      <c r="D26" s="27">
        <v>2020</v>
      </c>
      <c r="E26" s="44" t="s">
        <v>49</v>
      </c>
      <c r="F26" s="45">
        <v>10000</v>
      </c>
      <c r="G26" s="45">
        <v>1500</v>
      </c>
      <c r="H26" s="43" t="s">
        <v>50</v>
      </c>
      <c r="I26" s="45">
        <v>3625</v>
      </c>
      <c r="J26" s="26" t="s">
        <v>51</v>
      </c>
      <c r="K26" s="29"/>
    </row>
    <row r="27" spans="1:11" s="3" customFormat="1" ht="54.75" customHeight="1">
      <c r="A27" s="25"/>
      <c r="B27" s="27" t="s">
        <v>42</v>
      </c>
      <c r="C27" s="27" t="s">
        <v>43</v>
      </c>
      <c r="D27" s="27">
        <v>2020</v>
      </c>
      <c r="E27" s="44" t="s">
        <v>52</v>
      </c>
      <c r="F27" s="45">
        <v>10000</v>
      </c>
      <c r="G27" s="45">
        <v>2125</v>
      </c>
      <c r="H27" s="43"/>
      <c r="I27" s="45"/>
      <c r="J27" s="26"/>
      <c r="K27" s="29"/>
    </row>
    <row r="28" spans="1:11" s="3" customFormat="1" ht="52.5" customHeight="1">
      <c r="A28" s="25">
        <v>4</v>
      </c>
      <c r="B28" s="27" t="s">
        <v>42</v>
      </c>
      <c r="C28" s="27" t="s">
        <v>43</v>
      </c>
      <c r="D28" s="27">
        <v>2020</v>
      </c>
      <c r="E28" s="44" t="s">
        <v>53</v>
      </c>
      <c r="F28" s="45">
        <v>50000</v>
      </c>
      <c r="G28" s="45">
        <v>10000</v>
      </c>
      <c r="H28" s="43" t="s">
        <v>54</v>
      </c>
      <c r="I28" s="45">
        <v>10000</v>
      </c>
      <c r="J28" s="26" t="s">
        <v>55</v>
      </c>
      <c r="K28" s="29"/>
    </row>
    <row r="29" spans="1:11" s="3" customFormat="1" ht="135" customHeight="1">
      <c r="A29" s="27">
        <v>5</v>
      </c>
      <c r="B29" s="25" t="s">
        <v>42</v>
      </c>
      <c r="C29" s="29" t="s">
        <v>56</v>
      </c>
      <c r="D29" s="29">
        <v>2016</v>
      </c>
      <c r="E29" s="27" t="s">
        <v>57</v>
      </c>
      <c r="F29" s="41">
        <v>5000</v>
      </c>
      <c r="G29" s="46">
        <v>4400</v>
      </c>
      <c r="H29" s="37" t="s">
        <v>58</v>
      </c>
      <c r="I29" s="46">
        <v>4400</v>
      </c>
      <c r="J29" s="26" t="s">
        <v>59</v>
      </c>
      <c r="K29" s="25" t="s">
        <v>60</v>
      </c>
    </row>
    <row r="30" spans="1:11" s="2" customFormat="1" ht="27.75" customHeight="1">
      <c r="A30" s="24">
        <v>92</v>
      </c>
      <c r="B30" s="30" t="s">
        <v>61</v>
      </c>
      <c r="C30" s="30"/>
      <c r="D30" s="28"/>
      <c r="E30" s="47"/>
      <c r="F30" s="48">
        <f>SUM(F31:F122)</f>
        <v>147664</v>
      </c>
      <c r="G30" s="48">
        <f>SUM(G31:G122)</f>
        <v>125464.59</v>
      </c>
      <c r="H30" s="48"/>
      <c r="I30" s="48">
        <f>SUM(I31:I122)</f>
        <v>125464.59</v>
      </c>
      <c r="J30" s="56"/>
      <c r="K30" s="47"/>
    </row>
    <row r="31" spans="1:11" s="3" customFormat="1" ht="27.75" customHeight="1">
      <c r="A31" s="25">
        <v>1</v>
      </c>
      <c r="B31" s="25" t="s">
        <v>61</v>
      </c>
      <c r="C31" s="29" t="s">
        <v>43</v>
      </c>
      <c r="D31" s="29">
        <v>2021</v>
      </c>
      <c r="E31" s="27" t="s">
        <v>62</v>
      </c>
      <c r="F31" s="45">
        <v>1400</v>
      </c>
      <c r="G31" s="45">
        <v>300</v>
      </c>
      <c r="H31" s="37" t="s">
        <v>63</v>
      </c>
      <c r="I31" s="45">
        <v>300</v>
      </c>
      <c r="J31" s="29" t="s">
        <v>64</v>
      </c>
      <c r="K31" s="25"/>
    </row>
    <row r="32" spans="1:11" s="3" customFormat="1" ht="27.75" customHeight="1">
      <c r="A32" s="25">
        <v>2</v>
      </c>
      <c r="B32" s="25" t="s">
        <v>61</v>
      </c>
      <c r="C32" s="29" t="s">
        <v>43</v>
      </c>
      <c r="D32" s="29">
        <v>2021</v>
      </c>
      <c r="E32" s="27" t="s">
        <v>62</v>
      </c>
      <c r="F32" s="45"/>
      <c r="G32" s="45">
        <v>262</v>
      </c>
      <c r="H32" s="37" t="s">
        <v>65</v>
      </c>
      <c r="I32" s="45">
        <v>262</v>
      </c>
      <c r="J32" s="29" t="s">
        <v>64</v>
      </c>
      <c r="K32" s="25"/>
    </row>
    <row r="33" spans="1:11" s="3" customFormat="1" ht="50.25" customHeight="1">
      <c r="A33" s="25">
        <v>3</v>
      </c>
      <c r="B33" s="25" t="s">
        <v>61</v>
      </c>
      <c r="C33" s="29" t="s">
        <v>43</v>
      </c>
      <c r="D33" s="29">
        <v>2021</v>
      </c>
      <c r="E33" s="27" t="s">
        <v>66</v>
      </c>
      <c r="F33" s="45">
        <v>5000</v>
      </c>
      <c r="G33" s="45">
        <v>3000</v>
      </c>
      <c r="H33" s="37" t="s">
        <v>67</v>
      </c>
      <c r="I33" s="45">
        <v>3000</v>
      </c>
      <c r="J33" s="29" t="s">
        <v>68</v>
      </c>
      <c r="K33" s="25"/>
    </row>
    <row r="34" spans="1:11" s="3" customFormat="1" ht="50.25" customHeight="1">
      <c r="A34" s="25">
        <v>4</v>
      </c>
      <c r="B34" s="25" t="s">
        <v>61</v>
      </c>
      <c r="C34" s="29" t="s">
        <v>43</v>
      </c>
      <c r="D34" s="29">
        <v>2021</v>
      </c>
      <c r="E34" s="27" t="s">
        <v>66</v>
      </c>
      <c r="F34" s="45"/>
      <c r="G34" s="45">
        <v>2000</v>
      </c>
      <c r="H34" s="37" t="s">
        <v>69</v>
      </c>
      <c r="I34" s="45">
        <v>2000</v>
      </c>
      <c r="J34" s="29" t="s">
        <v>68</v>
      </c>
      <c r="K34" s="25"/>
    </row>
    <row r="35" spans="1:11" s="3" customFormat="1" ht="50.25" customHeight="1">
      <c r="A35" s="25">
        <v>5</v>
      </c>
      <c r="B35" s="25" t="s">
        <v>61</v>
      </c>
      <c r="C35" s="29" t="s">
        <v>43</v>
      </c>
      <c r="D35" s="29">
        <v>2021</v>
      </c>
      <c r="E35" s="27" t="s">
        <v>70</v>
      </c>
      <c r="F35" s="45">
        <v>38642</v>
      </c>
      <c r="G35" s="45">
        <v>3400</v>
      </c>
      <c r="H35" s="37" t="s">
        <v>71</v>
      </c>
      <c r="I35" s="45">
        <v>3400</v>
      </c>
      <c r="J35" s="29" t="s">
        <v>64</v>
      </c>
      <c r="K35" s="25"/>
    </row>
    <row r="36" spans="1:11" s="3" customFormat="1" ht="50.25" customHeight="1">
      <c r="A36" s="25">
        <v>6</v>
      </c>
      <c r="B36" s="25" t="s">
        <v>61</v>
      </c>
      <c r="C36" s="29" t="s">
        <v>43</v>
      </c>
      <c r="D36" s="29">
        <v>2021</v>
      </c>
      <c r="E36" s="27" t="s">
        <v>70</v>
      </c>
      <c r="F36" s="45"/>
      <c r="G36" s="45">
        <v>2306</v>
      </c>
      <c r="H36" s="37" t="s">
        <v>72</v>
      </c>
      <c r="I36" s="45">
        <v>2306</v>
      </c>
      <c r="J36" s="29" t="s">
        <v>64</v>
      </c>
      <c r="K36" s="25"/>
    </row>
    <row r="37" spans="1:11" s="3" customFormat="1" ht="50.25" customHeight="1">
      <c r="A37" s="25">
        <v>7</v>
      </c>
      <c r="B37" s="25" t="s">
        <v>61</v>
      </c>
      <c r="C37" s="29" t="s">
        <v>43</v>
      </c>
      <c r="D37" s="29">
        <v>2021</v>
      </c>
      <c r="E37" s="27" t="s">
        <v>70</v>
      </c>
      <c r="F37" s="45"/>
      <c r="G37" s="45">
        <v>5300</v>
      </c>
      <c r="H37" s="37" t="s">
        <v>73</v>
      </c>
      <c r="I37" s="45">
        <v>5300</v>
      </c>
      <c r="J37" s="29" t="s">
        <v>64</v>
      </c>
      <c r="K37" s="25"/>
    </row>
    <row r="38" spans="1:11" s="3" customFormat="1" ht="50.25" customHeight="1">
      <c r="A38" s="25">
        <v>8</v>
      </c>
      <c r="B38" s="25" t="s">
        <v>61</v>
      </c>
      <c r="C38" s="29" t="s">
        <v>43</v>
      </c>
      <c r="D38" s="29">
        <v>2021</v>
      </c>
      <c r="E38" s="27" t="s">
        <v>70</v>
      </c>
      <c r="F38" s="45"/>
      <c r="G38" s="45">
        <v>1900</v>
      </c>
      <c r="H38" s="37" t="s">
        <v>74</v>
      </c>
      <c r="I38" s="45">
        <v>1900</v>
      </c>
      <c r="J38" s="29" t="s">
        <v>64</v>
      </c>
      <c r="K38" s="25"/>
    </row>
    <row r="39" spans="1:11" s="3" customFormat="1" ht="50.25" customHeight="1">
      <c r="A39" s="25">
        <v>9</v>
      </c>
      <c r="B39" s="25" t="s">
        <v>61</v>
      </c>
      <c r="C39" s="29" t="s">
        <v>43</v>
      </c>
      <c r="D39" s="29">
        <v>2021</v>
      </c>
      <c r="E39" s="27" t="s">
        <v>70</v>
      </c>
      <c r="F39" s="45"/>
      <c r="G39" s="45">
        <v>152</v>
      </c>
      <c r="H39" s="37" t="s">
        <v>75</v>
      </c>
      <c r="I39" s="45">
        <v>152</v>
      </c>
      <c r="J39" s="29" t="s">
        <v>64</v>
      </c>
      <c r="K39" s="25"/>
    </row>
    <row r="40" spans="1:11" s="3" customFormat="1" ht="50.25" customHeight="1">
      <c r="A40" s="25">
        <v>10</v>
      </c>
      <c r="B40" s="25" t="s">
        <v>61</v>
      </c>
      <c r="C40" s="29" t="s">
        <v>43</v>
      </c>
      <c r="D40" s="29">
        <v>2021</v>
      </c>
      <c r="E40" s="27" t="s">
        <v>70</v>
      </c>
      <c r="F40" s="45"/>
      <c r="G40" s="45">
        <v>360</v>
      </c>
      <c r="H40" s="37" t="s">
        <v>76</v>
      </c>
      <c r="I40" s="45">
        <v>360</v>
      </c>
      <c r="J40" s="29" t="s">
        <v>64</v>
      </c>
      <c r="K40" s="25"/>
    </row>
    <row r="41" spans="1:11" s="3" customFormat="1" ht="50.25" customHeight="1">
      <c r="A41" s="25">
        <v>11</v>
      </c>
      <c r="B41" s="25" t="s">
        <v>61</v>
      </c>
      <c r="C41" s="29" t="s">
        <v>43</v>
      </c>
      <c r="D41" s="29">
        <v>2021</v>
      </c>
      <c r="E41" s="27" t="s">
        <v>70</v>
      </c>
      <c r="F41" s="45"/>
      <c r="G41" s="45">
        <v>200</v>
      </c>
      <c r="H41" s="37" t="s">
        <v>77</v>
      </c>
      <c r="I41" s="45">
        <v>200</v>
      </c>
      <c r="J41" s="29" t="s">
        <v>64</v>
      </c>
      <c r="K41" s="25"/>
    </row>
    <row r="42" spans="1:11" s="3" customFormat="1" ht="50.25" customHeight="1">
      <c r="A42" s="25">
        <v>12</v>
      </c>
      <c r="B42" s="25" t="s">
        <v>61</v>
      </c>
      <c r="C42" s="29" t="s">
        <v>43</v>
      </c>
      <c r="D42" s="29">
        <v>2021</v>
      </c>
      <c r="E42" s="27" t="s">
        <v>70</v>
      </c>
      <c r="F42" s="45"/>
      <c r="G42" s="45">
        <v>300</v>
      </c>
      <c r="H42" s="37" t="s">
        <v>78</v>
      </c>
      <c r="I42" s="45">
        <v>300</v>
      </c>
      <c r="J42" s="29" t="s">
        <v>64</v>
      </c>
      <c r="K42" s="25"/>
    </row>
    <row r="43" spans="1:11" s="3" customFormat="1" ht="50.25" customHeight="1">
      <c r="A43" s="25">
        <v>13</v>
      </c>
      <c r="B43" s="25" t="s">
        <v>61</v>
      </c>
      <c r="C43" s="29" t="s">
        <v>43</v>
      </c>
      <c r="D43" s="29">
        <v>2021</v>
      </c>
      <c r="E43" s="27" t="s">
        <v>70</v>
      </c>
      <c r="F43" s="45"/>
      <c r="G43" s="45">
        <v>270</v>
      </c>
      <c r="H43" s="37" t="s">
        <v>79</v>
      </c>
      <c r="I43" s="45">
        <v>270</v>
      </c>
      <c r="J43" s="29" t="s">
        <v>64</v>
      </c>
      <c r="K43" s="25"/>
    </row>
    <row r="44" spans="1:11" s="3" customFormat="1" ht="64.5" customHeight="1">
      <c r="A44" s="25">
        <v>14</v>
      </c>
      <c r="B44" s="25" t="s">
        <v>61</v>
      </c>
      <c r="C44" s="29" t="s">
        <v>43</v>
      </c>
      <c r="D44" s="29">
        <v>2021</v>
      </c>
      <c r="E44" s="27" t="s">
        <v>70</v>
      </c>
      <c r="F44" s="45"/>
      <c r="G44" s="45">
        <v>200</v>
      </c>
      <c r="H44" s="37" t="s">
        <v>80</v>
      </c>
      <c r="I44" s="45">
        <v>200</v>
      </c>
      <c r="J44" s="29" t="s">
        <v>64</v>
      </c>
      <c r="K44" s="25"/>
    </row>
    <row r="45" spans="1:11" s="3" customFormat="1" ht="75" customHeight="1">
      <c r="A45" s="25">
        <v>15</v>
      </c>
      <c r="B45" s="25" t="s">
        <v>61</v>
      </c>
      <c r="C45" s="29" t="s">
        <v>81</v>
      </c>
      <c r="D45" s="29">
        <v>2021</v>
      </c>
      <c r="E45" s="27" t="s">
        <v>82</v>
      </c>
      <c r="F45" s="45">
        <v>1000</v>
      </c>
      <c r="G45" s="45">
        <v>1000</v>
      </c>
      <c r="H45" s="37" t="s">
        <v>83</v>
      </c>
      <c r="I45" s="45">
        <v>1000</v>
      </c>
      <c r="J45" s="29" t="s">
        <v>84</v>
      </c>
      <c r="K45" s="25"/>
    </row>
    <row r="46" spans="1:11" s="3" customFormat="1" ht="96" customHeight="1">
      <c r="A46" s="25">
        <v>16</v>
      </c>
      <c r="B46" s="25" t="s">
        <v>61</v>
      </c>
      <c r="C46" s="29" t="s">
        <v>81</v>
      </c>
      <c r="D46" s="29">
        <v>2021</v>
      </c>
      <c r="E46" s="27" t="s">
        <v>85</v>
      </c>
      <c r="F46" s="45">
        <v>3000</v>
      </c>
      <c r="G46" s="45">
        <v>3000</v>
      </c>
      <c r="H46" s="37" t="s">
        <v>86</v>
      </c>
      <c r="I46" s="45">
        <v>3000</v>
      </c>
      <c r="J46" s="29" t="s">
        <v>84</v>
      </c>
      <c r="K46" s="25"/>
    </row>
    <row r="47" spans="1:11" s="3" customFormat="1" ht="75" customHeight="1">
      <c r="A47" s="25">
        <v>17</v>
      </c>
      <c r="B47" s="25" t="s">
        <v>61</v>
      </c>
      <c r="C47" s="29" t="s">
        <v>81</v>
      </c>
      <c r="D47" s="29">
        <v>2021</v>
      </c>
      <c r="E47" s="27" t="s">
        <v>87</v>
      </c>
      <c r="F47" s="45">
        <v>2000</v>
      </c>
      <c r="G47" s="45">
        <v>800</v>
      </c>
      <c r="H47" s="37" t="s">
        <v>86</v>
      </c>
      <c r="I47" s="45">
        <v>800</v>
      </c>
      <c r="J47" s="29" t="s">
        <v>84</v>
      </c>
      <c r="K47" s="25"/>
    </row>
    <row r="48" spans="1:11" s="3" customFormat="1" ht="75" customHeight="1">
      <c r="A48" s="25">
        <v>18</v>
      </c>
      <c r="B48" s="25" t="s">
        <v>61</v>
      </c>
      <c r="C48" s="29" t="s">
        <v>81</v>
      </c>
      <c r="D48" s="29">
        <v>2021</v>
      </c>
      <c r="E48" s="27" t="s">
        <v>87</v>
      </c>
      <c r="F48" s="45"/>
      <c r="G48" s="45">
        <v>165</v>
      </c>
      <c r="H48" s="37" t="s">
        <v>88</v>
      </c>
      <c r="I48" s="45">
        <v>165</v>
      </c>
      <c r="J48" s="29" t="s">
        <v>84</v>
      </c>
      <c r="K48" s="25"/>
    </row>
    <row r="49" spans="1:11" s="3" customFormat="1" ht="75" customHeight="1">
      <c r="A49" s="25">
        <v>19</v>
      </c>
      <c r="B49" s="25" t="s">
        <v>61</v>
      </c>
      <c r="C49" s="29" t="s">
        <v>81</v>
      </c>
      <c r="D49" s="29">
        <v>2021</v>
      </c>
      <c r="E49" s="27" t="s">
        <v>87</v>
      </c>
      <c r="F49" s="45"/>
      <c r="G49" s="45">
        <v>300</v>
      </c>
      <c r="H49" s="37" t="s">
        <v>89</v>
      </c>
      <c r="I49" s="45">
        <v>300</v>
      </c>
      <c r="J49" s="29" t="s">
        <v>84</v>
      </c>
      <c r="K49" s="25"/>
    </row>
    <row r="50" spans="1:11" s="3" customFormat="1" ht="75" customHeight="1">
      <c r="A50" s="25">
        <v>20</v>
      </c>
      <c r="B50" s="25" t="s">
        <v>61</v>
      </c>
      <c r="C50" s="29" t="s">
        <v>81</v>
      </c>
      <c r="D50" s="29">
        <v>2021</v>
      </c>
      <c r="E50" s="27" t="s">
        <v>87</v>
      </c>
      <c r="F50" s="45"/>
      <c r="G50" s="45">
        <v>735</v>
      </c>
      <c r="H50" s="37" t="s">
        <v>90</v>
      </c>
      <c r="I50" s="45">
        <v>735</v>
      </c>
      <c r="J50" s="29" t="s">
        <v>84</v>
      </c>
      <c r="K50" s="25"/>
    </row>
    <row r="51" spans="1:11" s="3" customFormat="1" ht="85.5" customHeight="1">
      <c r="A51" s="25">
        <v>21</v>
      </c>
      <c r="B51" s="25" t="s">
        <v>61</v>
      </c>
      <c r="C51" s="29" t="s">
        <v>91</v>
      </c>
      <c r="D51" s="29">
        <v>2021</v>
      </c>
      <c r="E51" s="44" t="s">
        <v>92</v>
      </c>
      <c r="F51" s="45">
        <v>2000</v>
      </c>
      <c r="G51" s="45">
        <v>900</v>
      </c>
      <c r="H51" s="43" t="s">
        <v>93</v>
      </c>
      <c r="I51" s="45">
        <v>900</v>
      </c>
      <c r="J51" s="29" t="s">
        <v>94</v>
      </c>
      <c r="K51" s="29"/>
    </row>
    <row r="52" spans="1:11" s="3" customFormat="1" ht="50.25" customHeight="1">
      <c r="A52" s="25">
        <v>22</v>
      </c>
      <c r="B52" s="25" t="s">
        <v>61</v>
      </c>
      <c r="C52" s="29" t="s">
        <v>95</v>
      </c>
      <c r="D52" s="29">
        <v>2021</v>
      </c>
      <c r="E52" s="27" t="s">
        <v>96</v>
      </c>
      <c r="F52" s="45">
        <v>500</v>
      </c>
      <c r="G52" s="45">
        <v>500</v>
      </c>
      <c r="H52" s="37" t="s">
        <v>97</v>
      </c>
      <c r="I52" s="46">
        <v>500</v>
      </c>
      <c r="J52" s="29" t="s">
        <v>98</v>
      </c>
      <c r="K52" s="25"/>
    </row>
    <row r="53" spans="1:11" s="3" customFormat="1" ht="50.25" customHeight="1">
      <c r="A53" s="25">
        <v>23</v>
      </c>
      <c r="B53" s="25" t="s">
        <v>61</v>
      </c>
      <c r="C53" s="29" t="s">
        <v>95</v>
      </c>
      <c r="D53" s="29">
        <v>2021</v>
      </c>
      <c r="E53" s="27" t="s">
        <v>99</v>
      </c>
      <c r="F53" s="45">
        <v>2900</v>
      </c>
      <c r="G53" s="45">
        <v>200</v>
      </c>
      <c r="H53" s="37" t="s">
        <v>97</v>
      </c>
      <c r="I53" s="46">
        <v>200</v>
      </c>
      <c r="J53" s="29" t="s">
        <v>98</v>
      </c>
      <c r="K53" s="25"/>
    </row>
    <row r="54" spans="1:11" s="3" customFormat="1" ht="50.25" customHeight="1">
      <c r="A54" s="25">
        <v>24</v>
      </c>
      <c r="B54" s="25" t="s">
        <v>61</v>
      </c>
      <c r="C54" s="31" t="s">
        <v>43</v>
      </c>
      <c r="D54" s="31">
        <v>2020</v>
      </c>
      <c r="E54" s="44" t="s">
        <v>100</v>
      </c>
      <c r="F54" s="45">
        <v>560</v>
      </c>
      <c r="G54" s="45">
        <v>560</v>
      </c>
      <c r="H54" s="43" t="s">
        <v>101</v>
      </c>
      <c r="I54" s="45">
        <v>500</v>
      </c>
      <c r="J54" s="29" t="s">
        <v>102</v>
      </c>
      <c r="K54" s="29"/>
    </row>
    <row r="55" spans="1:11" s="3" customFormat="1" ht="54" customHeight="1">
      <c r="A55" s="25">
        <v>25</v>
      </c>
      <c r="B55" s="25" t="s">
        <v>61</v>
      </c>
      <c r="C55" s="31"/>
      <c r="D55" s="31"/>
      <c r="E55" s="44" t="s">
        <v>103</v>
      </c>
      <c r="F55" s="45">
        <v>450</v>
      </c>
      <c r="G55" s="45">
        <v>20</v>
      </c>
      <c r="H55" s="43" t="s">
        <v>104</v>
      </c>
      <c r="I55" s="45">
        <v>400</v>
      </c>
      <c r="J55" s="29" t="s">
        <v>102</v>
      </c>
      <c r="K55" s="29"/>
    </row>
    <row r="56" spans="1:11" s="3" customFormat="1" ht="29.25" customHeight="1">
      <c r="A56" s="25">
        <v>26</v>
      </c>
      <c r="B56" s="25" t="s">
        <v>61</v>
      </c>
      <c r="C56" s="31"/>
      <c r="D56" s="31"/>
      <c r="E56" s="44" t="s">
        <v>105</v>
      </c>
      <c r="F56" s="45">
        <v>1000</v>
      </c>
      <c r="G56" s="45">
        <v>289</v>
      </c>
      <c r="H56" s="43" t="s">
        <v>106</v>
      </c>
      <c r="I56" s="45">
        <v>600</v>
      </c>
      <c r="J56" s="29" t="s">
        <v>102</v>
      </c>
      <c r="K56" s="29"/>
    </row>
    <row r="57" spans="1:11" s="3" customFormat="1" ht="62.25" customHeight="1">
      <c r="A57" s="25">
        <v>27</v>
      </c>
      <c r="B57" s="25" t="s">
        <v>61</v>
      </c>
      <c r="C57" s="31"/>
      <c r="D57" s="31"/>
      <c r="E57" s="49" t="s">
        <v>107</v>
      </c>
      <c r="F57" s="45">
        <v>62920</v>
      </c>
      <c r="G57" s="45">
        <v>27624</v>
      </c>
      <c r="H57" s="43" t="s">
        <v>108</v>
      </c>
      <c r="I57" s="45">
        <v>2500</v>
      </c>
      <c r="J57" s="29" t="s">
        <v>102</v>
      </c>
      <c r="K57" s="29"/>
    </row>
    <row r="58" spans="1:11" s="3" customFormat="1" ht="30" customHeight="1">
      <c r="A58" s="25">
        <v>28</v>
      </c>
      <c r="B58" s="25" t="s">
        <v>61</v>
      </c>
      <c r="C58" s="31"/>
      <c r="D58" s="31"/>
      <c r="E58" s="49" t="s">
        <v>109</v>
      </c>
      <c r="F58" s="49" t="s">
        <v>109</v>
      </c>
      <c r="G58" s="49" t="s">
        <v>109</v>
      </c>
      <c r="H58" s="43" t="s">
        <v>110</v>
      </c>
      <c r="I58" s="45">
        <v>3000</v>
      </c>
      <c r="J58" s="29" t="s">
        <v>102</v>
      </c>
      <c r="K58" s="57"/>
    </row>
    <row r="59" spans="1:11" s="3" customFormat="1" ht="30" customHeight="1">
      <c r="A59" s="25">
        <v>29</v>
      </c>
      <c r="B59" s="25" t="s">
        <v>61</v>
      </c>
      <c r="C59" s="31"/>
      <c r="D59" s="31"/>
      <c r="E59" s="49" t="s">
        <v>109</v>
      </c>
      <c r="F59" s="49" t="s">
        <v>109</v>
      </c>
      <c r="G59" s="49" t="s">
        <v>109</v>
      </c>
      <c r="H59" s="43" t="s">
        <v>111</v>
      </c>
      <c r="I59" s="45">
        <v>5597</v>
      </c>
      <c r="J59" s="29" t="s">
        <v>102</v>
      </c>
      <c r="K59" s="57"/>
    </row>
    <row r="60" spans="1:11" s="3" customFormat="1" ht="50.25" customHeight="1">
      <c r="A60" s="25">
        <v>30</v>
      </c>
      <c r="B60" s="25" t="s">
        <v>61</v>
      </c>
      <c r="C60" s="31"/>
      <c r="D60" s="31"/>
      <c r="E60" s="49" t="s">
        <v>109</v>
      </c>
      <c r="F60" s="49" t="s">
        <v>109</v>
      </c>
      <c r="G60" s="49" t="s">
        <v>109</v>
      </c>
      <c r="H60" s="43" t="s">
        <v>112</v>
      </c>
      <c r="I60" s="45">
        <v>5000</v>
      </c>
      <c r="J60" s="29" t="s">
        <v>102</v>
      </c>
      <c r="K60" s="57"/>
    </row>
    <row r="61" spans="1:11" s="3" customFormat="1" ht="50.25" customHeight="1">
      <c r="A61" s="25">
        <v>31</v>
      </c>
      <c r="B61" s="25" t="s">
        <v>61</v>
      </c>
      <c r="C61" s="31"/>
      <c r="D61" s="31"/>
      <c r="E61" s="49" t="s">
        <v>109</v>
      </c>
      <c r="F61" s="49" t="s">
        <v>109</v>
      </c>
      <c r="G61" s="49" t="s">
        <v>109</v>
      </c>
      <c r="H61" s="43" t="s">
        <v>113</v>
      </c>
      <c r="I61" s="45">
        <v>100</v>
      </c>
      <c r="J61" s="29" t="s">
        <v>102</v>
      </c>
      <c r="K61" s="57"/>
    </row>
    <row r="62" spans="1:11" s="3" customFormat="1" ht="50.25" customHeight="1">
      <c r="A62" s="25">
        <v>32</v>
      </c>
      <c r="B62" s="25" t="s">
        <v>61</v>
      </c>
      <c r="C62" s="31"/>
      <c r="D62" s="31"/>
      <c r="E62" s="49" t="s">
        <v>109</v>
      </c>
      <c r="F62" s="49" t="s">
        <v>109</v>
      </c>
      <c r="G62" s="49" t="s">
        <v>109</v>
      </c>
      <c r="H62" s="43" t="s">
        <v>114</v>
      </c>
      <c r="I62" s="45">
        <v>100</v>
      </c>
      <c r="J62" s="29" t="s">
        <v>102</v>
      </c>
      <c r="K62" s="57"/>
    </row>
    <row r="63" spans="1:11" s="3" customFormat="1" ht="27.75" customHeight="1">
      <c r="A63" s="25">
        <v>33</v>
      </c>
      <c r="B63" s="25" t="s">
        <v>61</v>
      </c>
      <c r="C63" s="31"/>
      <c r="D63" s="31"/>
      <c r="E63" s="49" t="s">
        <v>109</v>
      </c>
      <c r="F63" s="49" t="s">
        <v>109</v>
      </c>
      <c r="G63" s="49" t="s">
        <v>109</v>
      </c>
      <c r="H63" s="43" t="s">
        <v>115</v>
      </c>
      <c r="I63" s="45">
        <v>3050</v>
      </c>
      <c r="J63" s="29" t="s">
        <v>102</v>
      </c>
      <c r="K63" s="57"/>
    </row>
    <row r="64" spans="1:11" s="3" customFormat="1" ht="27.75" customHeight="1">
      <c r="A64" s="25">
        <v>34</v>
      </c>
      <c r="B64" s="25" t="s">
        <v>61</v>
      </c>
      <c r="C64" s="31"/>
      <c r="D64" s="31"/>
      <c r="E64" s="49" t="s">
        <v>109</v>
      </c>
      <c r="F64" s="49" t="s">
        <v>109</v>
      </c>
      <c r="G64" s="49" t="s">
        <v>109</v>
      </c>
      <c r="H64" s="50" t="s">
        <v>116</v>
      </c>
      <c r="I64" s="45">
        <v>100</v>
      </c>
      <c r="J64" s="29" t="s">
        <v>102</v>
      </c>
      <c r="K64" s="57"/>
    </row>
    <row r="65" spans="1:11" s="3" customFormat="1" ht="27.75" customHeight="1">
      <c r="A65" s="25">
        <v>35</v>
      </c>
      <c r="B65" s="25" t="s">
        <v>61</v>
      </c>
      <c r="C65" s="31"/>
      <c r="D65" s="31"/>
      <c r="E65" s="49" t="s">
        <v>109</v>
      </c>
      <c r="F65" s="49" t="s">
        <v>109</v>
      </c>
      <c r="G65" s="49" t="s">
        <v>109</v>
      </c>
      <c r="H65" s="43" t="s">
        <v>117</v>
      </c>
      <c r="I65" s="45">
        <v>5000</v>
      </c>
      <c r="J65" s="29" t="s">
        <v>102</v>
      </c>
      <c r="K65" s="57"/>
    </row>
    <row r="66" spans="1:11" s="3" customFormat="1" ht="27.75" customHeight="1">
      <c r="A66" s="25">
        <v>36</v>
      </c>
      <c r="B66" s="25" t="s">
        <v>61</v>
      </c>
      <c r="C66" s="31"/>
      <c r="D66" s="31"/>
      <c r="E66" s="49" t="s">
        <v>109</v>
      </c>
      <c r="F66" s="49" t="s">
        <v>109</v>
      </c>
      <c r="G66" s="49" t="s">
        <v>109</v>
      </c>
      <c r="H66" s="50" t="s">
        <v>118</v>
      </c>
      <c r="I66" s="45">
        <v>600</v>
      </c>
      <c r="J66" s="29" t="s">
        <v>102</v>
      </c>
      <c r="K66" s="57"/>
    </row>
    <row r="67" spans="1:11" s="3" customFormat="1" ht="27.75" customHeight="1">
      <c r="A67" s="25">
        <v>37</v>
      </c>
      <c r="B67" s="25" t="s">
        <v>61</v>
      </c>
      <c r="C67" s="31"/>
      <c r="D67" s="31"/>
      <c r="E67" s="49" t="s">
        <v>109</v>
      </c>
      <c r="F67" s="49" t="s">
        <v>109</v>
      </c>
      <c r="G67" s="49" t="s">
        <v>109</v>
      </c>
      <c r="H67" s="43" t="s">
        <v>119</v>
      </c>
      <c r="I67" s="45">
        <v>330</v>
      </c>
      <c r="J67" s="29" t="s">
        <v>102</v>
      </c>
      <c r="K67" s="57"/>
    </row>
    <row r="68" spans="1:11" s="3" customFormat="1" ht="27.75" customHeight="1">
      <c r="A68" s="25">
        <v>38</v>
      </c>
      <c r="B68" s="25" t="s">
        <v>61</v>
      </c>
      <c r="C68" s="31"/>
      <c r="D68" s="31"/>
      <c r="E68" s="49" t="s">
        <v>109</v>
      </c>
      <c r="F68" s="49" t="s">
        <v>109</v>
      </c>
      <c r="G68" s="49" t="s">
        <v>109</v>
      </c>
      <c r="H68" s="43" t="s">
        <v>120</v>
      </c>
      <c r="I68" s="45">
        <v>120</v>
      </c>
      <c r="J68" s="29" t="s">
        <v>102</v>
      </c>
      <c r="K68" s="62"/>
    </row>
    <row r="69" spans="1:11" s="3" customFormat="1" ht="50.25" customHeight="1">
      <c r="A69" s="25">
        <v>39</v>
      </c>
      <c r="B69" s="25" t="s">
        <v>61</v>
      </c>
      <c r="C69" s="31"/>
      <c r="D69" s="31"/>
      <c r="E69" s="49" t="s">
        <v>109</v>
      </c>
      <c r="F69" s="49" t="s">
        <v>109</v>
      </c>
      <c r="G69" s="49" t="s">
        <v>109</v>
      </c>
      <c r="H69" s="43" t="s">
        <v>121</v>
      </c>
      <c r="I69" s="45">
        <v>1496</v>
      </c>
      <c r="J69" s="29" t="s">
        <v>102</v>
      </c>
      <c r="K69" s="57"/>
    </row>
    <row r="70" spans="1:11" s="3" customFormat="1" ht="68.25" customHeight="1">
      <c r="A70" s="25">
        <v>40</v>
      </c>
      <c r="B70" s="25" t="s">
        <v>61</v>
      </c>
      <c r="C70" s="31" t="s">
        <v>122</v>
      </c>
      <c r="D70" s="31">
        <v>2020</v>
      </c>
      <c r="E70" s="49" t="s">
        <v>123</v>
      </c>
      <c r="F70" s="45">
        <v>2000</v>
      </c>
      <c r="G70" s="45">
        <v>1500</v>
      </c>
      <c r="H70" s="43" t="s">
        <v>124</v>
      </c>
      <c r="I70" s="45">
        <v>1500</v>
      </c>
      <c r="J70" s="29" t="s">
        <v>125</v>
      </c>
      <c r="K70" s="57"/>
    </row>
    <row r="71" spans="1:11" s="3" customFormat="1" ht="51" customHeight="1">
      <c r="A71" s="25">
        <v>41</v>
      </c>
      <c r="B71" s="25" t="s">
        <v>61</v>
      </c>
      <c r="C71" s="31" t="s">
        <v>81</v>
      </c>
      <c r="D71" s="31">
        <v>2020</v>
      </c>
      <c r="E71" s="49" t="s">
        <v>126</v>
      </c>
      <c r="F71" s="45">
        <v>7000</v>
      </c>
      <c r="G71" s="45">
        <v>1000</v>
      </c>
      <c r="H71" s="43" t="s">
        <v>127</v>
      </c>
      <c r="I71" s="45">
        <v>1000</v>
      </c>
      <c r="J71" s="29" t="s">
        <v>84</v>
      </c>
      <c r="K71" s="57"/>
    </row>
    <row r="72" spans="1:11" s="3" customFormat="1" ht="51" customHeight="1">
      <c r="A72" s="25">
        <v>42</v>
      </c>
      <c r="B72" s="25" t="s">
        <v>61</v>
      </c>
      <c r="C72" s="31" t="s">
        <v>81</v>
      </c>
      <c r="D72" s="31">
        <v>2020</v>
      </c>
      <c r="E72" s="49" t="s">
        <v>126</v>
      </c>
      <c r="F72" s="45"/>
      <c r="G72" s="45">
        <v>200</v>
      </c>
      <c r="H72" s="43" t="s">
        <v>128</v>
      </c>
      <c r="I72" s="45">
        <v>200</v>
      </c>
      <c r="J72" s="29" t="s">
        <v>84</v>
      </c>
      <c r="K72" s="57"/>
    </row>
    <row r="73" spans="1:11" s="3" customFormat="1" ht="51" customHeight="1">
      <c r="A73" s="25">
        <v>43</v>
      </c>
      <c r="B73" s="25" t="s">
        <v>61</v>
      </c>
      <c r="C73" s="31" t="s">
        <v>81</v>
      </c>
      <c r="D73" s="31">
        <v>2020</v>
      </c>
      <c r="E73" s="49" t="s">
        <v>126</v>
      </c>
      <c r="F73" s="45"/>
      <c r="G73" s="45">
        <v>2955.1969</v>
      </c>
      <c r="H73" s="43" t="s">
        <v>129</v>
      </c>
      <c r="I73" s="45">
        <v>2955.1969</v>
      </c>
      <c r="J73" s="29" t="s">
        <v>84</v>
      </c>
      <c r="K73" s="57"/>
    </row>
    <row r="74" spans="1:11" s="3" customFormat="1" ht="51" customHeight="1">
      <c r="A74" s="25">
        <v>44</v>
      </c>
      <c r="B74" s="25" t="s">
        <v>61</v>
      </c>
      <c r="C74" s="31" t="s">
        <v>81</v>
      </c>
      <c r="D74" s="31">
        <v>2020</v>
      </c>
      <c r="E74" s="49" t="s">
        <v>126</v>
      </c>
      <c r="F74" s="45"/>
      <c r="G74" s="45">
        <v>18.33</v>
      </c>
      <c r="H74" s="43" t="s">
        <v>130</v>
      </c>
      <c r="I74" s="45">
        <v>18.33</v>
      </c>
      <c r="J74" s="29" t="s">
        <v>84</v>
      </c>
      <c r="K74" s="57"/>
    </row>
    <row r="75" spans="1:11" s="3" customFormat="1" ht="51" customHeight="1">
      <c r="A75" s="25">
        <v>45</v>
      </c>
      <c r="B75" s="25" t="s">
        <v>61</v>
      </c>
      <c r="C75" s="31" t="s">
        <v>81</v>
      </c>
      <c r="D75" s="31">
        <v>2020</v>
      </c>
      <c r="E75" s="49" t="s">
        <v>126</v>
      </c>
      <c r="F75" s="45"/>
      <c r="G75" s="45">
        <v>200</v>
      </c>
      <c r="H75" s="43" t="s">
        <v>131</v>
      </c>
      <c r="I75" s="45">
        <v>200</v>
      </c>
      <c r="J75" s="29" t="s">
        <v>84</v>
      </c>
      <c r="K75" s="57"/>
    </row>
    <row r="76" spans="1:11" s="3" customFormat="1" ht="55.5" customHeight="1">
      <c r="A76" s="25">
        <v>46</v>
      </c>
      <c r="B76" s="25" t="s">
        <v>61</v>
      </c>
      <c r="C76" s="31" t="s">
        <v>81</v>
      </c>
      <c r="D76" s="31">
        <v>2020</v>
      </c>
      <c r="E76" s="49" t="s">
        <v>126</v>
      </c>
      <c r="F76" s="45"/>
      <c r="G76" s="45">
        <v>190</v>
      </c>
      <c r="H76" s="43" t="s">
        <v>132</v>
      </c>
      <c r="I76" s="45">
        <v>190</v>
      </c>
      <c r="J76" s="29" t="s">
        <v>84</v>
      </c>
      <c r="K76" s="57"/>
    </row>
    <row r="77" spans="1:11" s="3" customFormat="1" ht="55.5" customHeight="1">
      <c r="A77" s="25">
        <v>47</v>
      </c>
      <c r="B77" s="25" t="s">
        <v>61</v>
      </c>
      <c r="C77" s="31" t="s">
        <v>81</v>
      </c>
      <c r="D77" s="31">
        <v>2020</v>
      </c>
      <c r="E77" s="49" t="s">
        <v>126</v>
      </c>
      <c r="F77" s="45"/>
      <c r="G77" s="45">
        <v>650</v>
      </c>
      <c r="H77" s="43" t="s">
        <v>133</v>
      </c>
      <c r="I77" s="45">
        <v>650</v>
      </c>
      <c r="J77" s="29" t="s">
        <v>84</v>
      </c>
      <c r="K77" s="57"/>
    </row>
    <row r="78" spans="1:11" s="3" customFormat="1" ht="55.5" customHeight="1">
      <c r="A78" s="25">
        <v>48</v>
      </c>
      <c r="B78" s="25" t="s">
        <v>61</v>
      </c>
      <c r="C78" s="31" t="s">
        <v>81</v>
      </c>
      <c r="D78" s="31">
        <v>2020</v>
      </c>
      <c r="E78" s="49" t="s">
        <v>126</v>
      </c>
      <c r="F78" s="45"/>
      <c r="G78" s="45">
        <v>786.4731</v>
      </c>
      <c r="H78" s="43" t="s">
        <v>134</v>
      </c>
      <c r="I78" s="45">
        <v>786.4731</v>
      </c>
      <c r="J78" s="29" t="s">
        <v>84</v>
      </c>
      <c r="K78" s="57"/>
    </row>
    <row r="79" spans="1:11" s="3" customFormat="1" ht="55.5" customHeight="1">
      <c r="A79" s="25">
        <v>49</v>
      </c>
      <c r="B79" s="25" t="s">
        <v>61</v>
      </c>
      <c r="C79" s="31" t="s">
        <v>81</v>
      </c>
      <c r="D79" s="31">
        <v>2020</v>
      </c>
      <c r="E79" s="49" t="s">
        <v>126</v>
      </c>
      <c r="F79" s="45"/>
      <c r="G79" s="45">
        <v>800</v>
      </c>
      <c r="H79" s="43" t="s">
        <v>135</v>
      </c>
      <c r="I79" s="45">
        <v>800</v>
      </c>
      <c r="J79" s="29" t="s">
        <v>84</v>
      </c>
      <c r="K79" s="57"/>
    </row>
    <row r="80" spans="1:11" s="3" customFormat="1" ht="55.5" customHeight="1">
      <c r="A80" s="25">
        <v>50</v>
      </c>
      <c r="B80" s="25" t="s">
        <v>61</v>
      </c>
      <c r="C80" s="31" t="s">
        <v>81</v>
      </c>
      <c r="D80" s="31">
        <v>2020</v>
      </c>
      <c r="E80" s="49" t="s">
        <v>126</v>
      </c>
      <c r="F80" s="45"/>
      <c r="G80" s="45">
        <v>200</v>
      </c>
      <c r="H80" s="43" t="s">
        <v>136</v>
      </c>
      <c r="I80" s="45">
        <v>200</v>
      </c>
      <c r="J80" s="29" t="s">
        <v>84</v>
      </c>
      <c r="K80" s="57"/>
    </row>
    <row r="81" spans="1:11" s="3" customFormat="1" ht="45" customHeight="1">
      <c r="A81" s="25">
        <v>51</v>
      </c>
      <c r="B81" s="25" t="s">
        <v>61</v>
      </c>
      <c r="C81" s="29" t="s">
        <v>137</v>
      </c>
      <c r="D81" s="29">
        <v>2020</v>
      </c>
      <c r="E81" s="29" t="s">
        <v>138</v>
      </c>
      <c r="F81" s="45">
        <v>3000</v>
      </c>
      <c r="G81" s="45">
        <v>3000</v>
      </c>
      <c r="H81" s="43" t="s">
        <v>139</v>
      </c>
      <c r="I81" s="45">
        <v>1000</v>
      </c>
      <c r="J81" s="29" t="s">
        <v>140</v>
      </c>
      <c r="K81" s="29"/>
    </row>
    <row r="82" spans="1:11" s="3" customFormat="1" ht="36.75" customHeight="1">
      <c r="A82" s="25">
        <v>52</v>
      </c>
      <c r="B82" s="25" t="s">
        <v>61</v>
      </c>
      <c r="C82" s="29" t="s">
        <v>137</v>
      </c>
      <c r="D82" s="29">
        <v>2020</v>
      </c>
      <c r="E82" s="29"/>
      <c r="F82" s="45"/>
      <c r="G82" s="45"/>
      <c r="H82" s="43" t="s">
        <v>141</v>
      </c>
      <c r="I82" s="45">
        <v>2000</v>
      </c>
      <c r="J82" s="29" t="s">
        <v>140</v>
      </c>
      <c r="K82" s="29"/>
    </row>
    <row r="83" spans="1:11" s="3" customFormat="1" ht="44.25" customHeight="1">
      <c r="A83" s="25">
        <v>53</v>
      </c>
      <c r="B83" s="25" t="s">
        <v>61</v>
      </c>
      <c r="C83" s="29" t="s">
        <v>142</v>
      </c>
      <c r="D83" s="29">
        <v>2020</v>
      </c>
      <c r="E83" s="27" t="s">
        <v>143</v>
      </c>
      <c r="F83" s="41">
        <v>75</v>
      </c>
      <c r="G83" s="41">
        <v>75</v>
      </c>
      <c r="H83" s="37" t="s">
        <v>144</v>
      </c>
      <c r="I83" s="46">
        <v>136</v>
      </c>
      <c r="J83" s="29" t="s">
        <v>145</v>
      </c>
      <c r="K83" s="25"/>
    </row>
    <row r="84" spans="1:11" s="3" customFormat="1" ht="44.25" customHeight="1">
      <c r="A84" s="25">
        <v>54</v>
      </c>
      <c r="B84" s="25" t="s">
        <v>61</v>
      </c>
      <c r="C84" s="29"/>
      <c r="D84" s="29"/>
      <c r="E84" s="60" t="s">
        <v>146</v>
      </c>
      <c r="F84" s="41">
        <v>500</v>
      </c>
      <c r="G84" s="41">
        <v>500</v>
      </c>
      <c r="H84" s="37" t="s">
        <v>147</v>
      </c>
      <c r="I84" s="46">
        <v>102</v>
      </c>
      <c r="J84" s="29"/>
      <c r="K84" s="25"/>
    </row>
    <row r="85" spans="1:11" s="3" customFormat="1" ht="38.25" customHeight="1">
      <c r="A85" s="25">
        <v>55</v>
      </c>
      <c r="B85" s="25" t="s">
        <v>61</v>
      </c>
      <c r="C85" s="29"/>
      <c r="D85" s="29"/>
      <c r="E85" s="27" t="s">
        <v>148</v>
      </c>
      <c r="F85" s="41">
        <v>120</v>
      </c>
      <c r="G85" s="41">
        <v>120</v>
      </c>
      <c r="H85" s="37" t="s">
        <v>149</v>
      </c>
      <c r="I85" s="42">
        <v>77</v>
      </c>
      <c r="J85" s="29"/>
      <c r="K85" s="27"/>
    </row>
    <row r="86" spans="1:11" s="3" customFormat="1" ht="43.5" customHeight="1">
      <c r="A86" s="25">
        <v>56</v>
      </c>
      <c r="B86" s="25" t="s">
        <v>61</v>
      </c>
      <c r="C86" s="29"/>
      <c r="D86" s="29"/>
      <c r="E86" s="44" t="s">
        <v>150</v>
      </c>
      <c r="F86" s="41">
        <v>60</v>
      </c>
      <c r="G86" s="41">
        <v>60</v>
      </c>
      <c r="H86" s="43" t="s">
        <v>151</v>
      </c>
      <c r="I86" s="41">
        <v>274.8012</v>
      </c>
      <c r="J86" s="29"/>
      <c r="K86" s="29"/>
    </row>
    <row r="87" spans="1:11" s="3" customFormat="1" ht="43.5" customHeight="1">
      <c r="A87" s="25">
        <v>57</v>
      </c>
      <c r="B87" s="25" t="s">
        <v>61</v>
      </c>
      <c r="C87" s="29"/>
      <c r="D87" s="29"/>
      <c r="E87" s="44" t="s">
        <v>152</v>
      </c>
      <c r="F87" s="41">
        <v>56</v>
      </c>
      <c r="G87" s="41">
        <v>56</v>
      </c>
      <c r="H87" s="43" t="s">
        <v>153</v>
      </c>
      <c r="I87" s="41">
        <v>100</v>
      </c>
      <c r="J87" s="29"/>
      <c r="K87" s="29"/>
    </row>
    <row r="88" spans="1:11" s="3" customFormat="1" ht="36.75" customHeight="1">
      <c r="A88" s="25">
        <v>58</v>
      </c>
      <c r="B88" s="25" t="s">
        <v>61</v>
      </c>
      <c r="C88" s="29"/>
      <c r="D88" s="29"/>
      <c r="E88" s="44" t="s">
        <v>109</v>
      </c>
      <c r="F88" s="44" t="s">
        <v>109</v>
      </c>
      <c r="G88" s="44" t="s">
        <v>109</v>
      </c>
      <c r="H88" s="61" t="s">
        <v>154</v>
      </c>
      <c r="I88" s="41">
        <f>51.1988+70</f>
        <v>121.1988</v>
      </c>
      <c r="J88" s="29"/>
      <c r="K88" s="29"/>
    </row>
    <row r="89" spans="1:11" s="3" customFormat="1" ht="68.25" customHeight="1">
      <c r="A89" s="25">
        <v>59</v>
      </c>
      <c r="B89" s="25" t="s">
        <v>61</v>
      </c>
      <c r="C89" s="29" t="s">
        <v>91</v>
      </c>
      <c r="D89" s="29">
        <v>2020</v>
      </c>
      <c r="E89" s="27" t="s">
        <v>155</v>
      </c>
      <c r="F89" s="41">
        <v>2000</v>
      </c>
      <c r="G89" s="46">
        <v>1284.59</v>
      </c>
      <c r="H89" s="37" t="s">
        <v>156</v>
      </c>
      <c r="I89" s="46">
        <v>681.6028</v>
      </c>
      <c r="J89" s="26" t="s">
        <v>94</v>
      </c>
      <c r="K89" s="25"/>
    </row>
    <row r="90" spans="1:11" s="3" customFormat="1" ht="68.25" customHeight="1">
      <c r="A90" s="25">
        <v>60</v>
      </c>
      <c r="B90" s="25" t="s">
        <v>61</v>
      </c>
      <c r="C90" s="29" t="s">
        <v>91</v>
      </c>
      <c r="D90" s="29">
        <v>2020</v>
      </c>
      <c r="E90" s="27" t="s">
        <v>155</v>
      </c>
      <c r="F90" s="41"/>
      <c r="G90" s="46"/>
      <c r="H90" s="37" t="s">
        <v>157</v>
      </c>
      <c r="I90" s="42">
        <v>70.9872</v>
      </c>
      <c r="J90" s="26" t="s">
        <v>94</v>
      </c>
      <c r="K90" s="27"/>
    </row>
    <row r="91" spans="1:11" s="3" customFormat="1" ht="68.25" customHeight="1">
      <c r="A91" s="25">
        <v>61</v>
      </c>
      <c r="B91" s="25" t="s">
        <v>61</v>
      </c>
      <c r="C91" s="29" t="s">
        <v>91</v>
      </c>
      <c r="D91" s="29">
        <v>2020</v>
      </c>
      <c r="E91" s="27" t="s">
        <v>155</v>
      </c>
      <c r="F91" s="41"/>
      <c r="G91" s="46"/>
      <c r="H91" s="43" t="s">
        <v>158</v>
      </c>
      <c r="I91" s="45">
        <v>30</v>
      </c>
      <c r="J91" s="26" t="s">
        <v>94</v>
      </c>
      <c r="K91" s="29"/>
    </row>
    <row r="92" spans="1:11" s="3" customFormat="1" ht="75.75" customHeight="1">
      <c r="A92" s="25">
        <v>62</v>
      </c>
      <c r="B92" s="25" t="s">
        <v>61</v>
      </c>
      <c r="C92" s="29" t="s">
        <v>91</v>
      </c>
      <c r="D92" s="29">
        <v>2020</v>
      </c>
      <c r="E92" s="27" t="s">
        <v>155</v>
      </c>
      <c r="F92" s="41"/>
      <c r="G92" s="46"/>
      <c r="H92" s="43" t="s">
        <v>159</v>
      </c>
      <c r="I92" s="45">
        <v>502</v>
      </c>
      <c r="J92" s="26" t="s">
        <v>94</v>
      </c>
      <c r="K92" s="29"/>
    </row>
    <row r="93" spans="1:11" s="3" customFormat="1" ht="87.75" customHeight="1">
      <c r="A93" s="25">
        <v>63</v>
      </c>
      <c r="B93" s="25" t="s">
        <v>61</v>
      </c>
      <c r="C93" s="29" t="s">
        <v>91</v>
      </c>
      <c r="D93" s="29">
        <v>2020</v>
      </c>
      <c r="E93" s="27" t="s">
        <v>155</v>
      </c>
      <c r="F93" s="45">
        <v>1000</v>
      </c>
      <c r="G93" s="45">
        <v>1000</v>
      </c>
      <c r="H93" s="43" t="s">
        <v>158</v>
      </c>
      <c r="I93" s="45">
        <v>500</v>
      </c>
      <c r="J93" s="29" t="s">
        <v>94</v>
      </c>
      <c r="K93" s="25"/>
    </row>
    <row r="94" spans="1:11" s="3" customFormat="1" ht="87.75" customHeight="1">
      <c r="A94" s="25">
        <v>64</v>
      </c>
      <c r="B94" s="25" t="s">
        <v>61</v>
      </c>
      <c r="C94" s="29" t="s">
        <v>91</v>
      </c>
      <c r="D94" s="29">
        <v>2020</v>
      </c>
      <c r="E94" s="27" t="s">
        <v>155</v>
      </c>
      <c r="F94" s="45"/>
      <c r="G94" s="45"/>
      <c r="H94" s="43" t="s">
        <v>156</v>
      </c>
      <c r="I94" s="45">
        <v>500</v>
      </c>
      <c r="J94" s="29" t="s">
        <v>94</v>
      </c>
      <c r="K94" s="29"/>
    </row>
    <row r="95" spans="1:11" s="3" customFormat="1" ht="87.75" customHeight="1">
      <c r="A95" s="25">
        <v>65</v>
      </c>
      <c r="B95" s="25" t="s">
        <v>61</v>
      </c>
      <c r="C95" s="31" t="s">
        <v>43</v>
      </c>
      <c r="D95" s="31">
        <v>2019</v>
      </c>
      <c r="E95" s="49" t="s">
        <v>160</v>
      </c>
      <c r="F95" s="45">
        <v>8600</v>
      </c>
      <c r="G95" s="45">
        <v>8600</v>
      </c>
      <c r="H95" s="43" t="s">
        <v>161</v>
      </c>
      <c r="I95" s="45">
        <v>300</v>
      </c>
      <c r="J95" s="29" t="s">
        <v>102</v>
      </c>
      <c r="K95" s="57"/>
    </row>
    <row r="96" spans="1:11" s="3" customFormat="1" ht="87.75" customHeight="1">
      <c r="A96" s="25">
        <v>66</v>
      </c>
      <c r="B96" s="25" t="s">
        <v>61</v>
      </c>
      <c r="C96" s="31" t="s">
        <v>43</v>
      </c>
      <c r="D96" s="31"/>
      <c r="E96" s="49"/>
      <c r="F96" s="45"/>
      <c r="G96" s="45"/>
      <c r="H96" s="43" t="s">
        <v>162</v>
      </c>
      <c r="I96" s="45">
        <v>450</v>
      </c>
      <c r="J96" s="29" t="s">
        <v>102</v>
      </c>
      <c r="K96" s="57"/>
    </row>
    <row r="97" spans="1:11" s="3" customFormat="1" ht="87.75" customHeight="1">
      <c r="A97" s="25">
        <v>67</v>
      </c>
      <c r="B97" s="25" t="s">
        <v>61</v>
      </c>
      <c r="C97" s="31" t="s">
        <v>43</v>
      </c>
      <c r="D97" s="31"/>
      <c r="E97" s="49"/>
      <c r="F97" s="45"/>
      <c r="G97" s="45"/>
      <c r="H97" s="43" t="s">
        <v>163</v>
      </c>
      <c r="I97" s="45">
        <v>400</v>
      </c>
      <c r="J97" s="29" t="s">
        <v>102</v>
      </c>
      <c r="K97" s="57"/>
    </row>
    <row r="98" spans="1:11" s="3" customFormat="1" ht="87.75" customHeight="1">
      <c r="A98" s="25">
        <v>68</v>
      </c>
      <c r="B98" s="25" t="s">
        <v>61</v>
      </c>
      <c r="C98" s="31" t="s">
        <v>43</v>
      </c>
      <c r="D98" s="31"/>
      <c r="E98" s="49"/>
      <c r="F98" s="45"/>
      <c r="G98" s="45"/>
      <c r="H98" s="43" t="s">
        <v>164</v>
      </c>
      <c r="I98" s="45">
        <v>300</v>
      </c>
      <c r="J98" s="29" t="s">
        <v>102</v>
      </c>
      <c r="K98" s="57"/>
    </row>
    <row r="99" spans="1:11" s="3" customFormat="1" ht="87.75" customHeight="1">
      <c r="A99" s="25">
        <v>69</v>
      </c>
      <c r="B99" s="25" t="s">
        <v>61</v>
      </c>
      <c r="C99" s="31" t="s">
        <v>43</v>
      </c>
      <c r="D99" s="31"/>
      <c r="E99" s="49"/>
      <c r="F99" s="45"/>
      <c r="G99" s="45"/>
      <c r="H99" s="43" t="s">
        <v>165</v>
      </c>
      <c r="I99" s="45">
        <v>7150</v>
      </c>
      <c r="J99" s="29" t="s">
        <v>102</v>
      </c>
      <c r="K99" s="57"/>
    </row>
    <row r="100" spans="1:11" s="3" customFormat="1" ht="36.75" customHeight="1">
      <c r="A100" s="25">
        <v>70</v>
      </c>
      <c r="B100" s="25" t="s">
        <v>61</v>
      </c>
      <c r="C100" s="31" t="s">
        <v>43</v>
      </c>
      <c r="D100" s="31">
        <v>2019</v>
      </c>
      <c r="E100" s="49" t="s">
        <v>166</v>
      </c>
      <c r="F100" s="45"/>
      <c r="G100" s="45">
        <v>1500</v>
      </c>
      <c r="H100" s="43" t="s">
        <v>167</v>
      </c>
      <c r="I100" s="45">
        <v>6307</v>
      </c>
      <c r="J100" s="29" t="s">
        <v>102</v>
      </c>
      <c r="K100" s="57"/>
    </row>
    <row r="101" spans="1:11" s="3" customFormat="1" ht="45" customHeight="1">
      <c r="A101" s="25">
        <v>71</v>
      </c>
      <c r="B101" s="25" t="s">
        <v>61</v>
      </c>
      <c r="C101" s="31" t="s">
        <v>43</v>
      </c>
      <c r="D101" s="31"/>
      <c r="E101" s="49" t="s">
        <v>168</v>
      </c>
      <c r="F101" s="45"/>
      <c r="G101" s="45">
        <v>10</v>
      </c>
      <c r="H101" s="43" t="s">
        <v>169</v>
      </c>
      <c r="I101" s="45">
        <v>251</v>
      </c>
      <c r="J101" s="29" t="s">
        <v>102</v>
      </c>
      <c r="K101" s="57"/>
    </row>
    <row r="102" spans="1:11" s="3" customFormat="1" ht="45" customHeight="1">
      <c r="A102" s="25">
        <v>72</v>
      </c>
      <c r="B102" s="25" t="s">
        <v>61</v>
      </c>
      <c r="C102" s="31" t="s">
        <v>43</v>
      </c>
      <c r="D102" s="31"/>
      <c r="E102" s="49" t="s">
        <v>160</v>
      </c>
      <c r="F102" s="45"/>
      <c r="G102" s="45">
        <v>6453</v>
      </c>
      <c r="H102" s="43" t="s">
        <v>170</v>
      </c>
      <c r="I102" s="45">
        <v>84</v>
      </c>
      <c r="J102" s="29" t="s">
        <v>102</v>
      </c>
      <c r="K102" s="57"/>
    </row>
    <row r="103" spans="1:11" s="3" customFormat="1" ht="44.25" customHeight="1">
      <c r="A103" s="25">
        <v>73</v>
      </c>
      <c r="B103" s="25" t="s">
        <v>61</v>
      </c>
      <c r="C103" s="31" t="s">
        <v>43</v>
      </c>
      <c r="D103" s="31"/>
      <c r="E103" s="49" t="s">
        <v>171</v>
      </c>
      <c r="F103" s="45"/>
      <c r="G103" s="45">
        <v>500</v>
      </c>
      <c r="H103" s="43" t="s">
        <v>172</v>
      </c>
      <c r="I103" s="45">
        <v>15000</v>
      </c>
      <c r="J103" s="29" t="s">
        <v>102</v>
      </c>
      <c r="K103" s="57"/>
    </row>
    <row r="104" spans="1:11" s="3" customFormat="1" ht="44.25" customHeight="1">
      <c r="A104" s="25">
        <v>74</v>
      </c>
      <c r="B104" s="25" t="s">
        <v>61</v>
      </c>
      <c r="C104" s="31" t="s">
        <v>43</v>
      </c>
      <c r="D104" s="31"/>
      <c r="E104" s="49" t="s">
        <v>167</v>
      </c>
      <c r="F104" s="45"/>
      <c r="G104" s="45">
        <v>134</v>
      </c>
      <c r="H104" s="43" t="s">
        <v>109</v>
      </c>
      <c r="I104" s="43" t="s">
        <v>109</v>
      </c>
      <c r="J104" s="29" t="s">
        <v>102</v>
      </c>
      <c r="K104" s="57"/>
    </row>
    <row r="105" spans="1:11" s="3" customFormat="1" ht="49.5" customHeight="1">
      <c r="A105" s="25">
        <v>75</v>
      </c>
      <c r="B105" s="25" t="s">
        <v>61</v>
      </c>
      <c r="C105" s="31" t="s">
        <v>43</v>
      </c>
      <c r="D105" s="31"/>
      <c r="E105" s="49" t="s">
        <v>173</v>
      </c>
      <c r="F105" s="45"/>
      <c r="G105" s="45">
        <v>500</v>
      </c>
      <c r="H105" s="43" t="s">
        <v>109</v>
      </c>
      <c r="I105" s="43" t="s">
        <v>109</v>
      </c>
      <c r="J105" s="29" t="s">
        <v>102</v>
      </c>
      <c r="K105" s="57"/>
    </row>
    <row r="106" spans="1:11" s="3" customFormat="1" ht="45" customHeight="1">
      <c r="A106" s="25">
        <v>76</v>
      </c>
      <c r="B106" s="25" t="s">
        <v>61</v>
      </c>
      <c r="C106" s="31" t="s">
        <v>43</v>
      </c>
      <c r="D106" s="31"/>
      <c r="E106" s="49" t="s">
        <v>174</v>
      </c>
      <c r="F106" s="45"/>
      <c r="G106" s="45">
        <v>958</v>
      </c>
      <c r="H106" s="43" t="s">
        <v>109</v>
      </c>
      <c r="I106" s="43" t="s">
        <v>109</v>
      </c>
      <c r="J106" s="29" t="s">
        <v>102</v>
      </c>
      <c r="K106" s="57"/>
    </row>
    <row r="107" spans="1:11" s="3" customFormat="1" ht="45" customHeight="1">
      <c r="A107" s="25">
        <v>77</v>
      </c>
      <c r="B107" s="25" t="s">
        <v>61</v>
      </c>
      <c r="C107" s="31" t="s">
        <v>43</v>
      </c>
      <c r="D107" s="31"/>
      <c r="E107" s="49" t="s">
        <v>175</v>
      </c>
      <c r="F107" s="45"/>
      <c r="G107" s="45">
        <v>246</v>
      </c>
      <c r="H107" s="43" t="s">
        <v>109</v>
      </c>
      <c r="I107" s="43" t="s">
        <v>109</v>
      </c>
      <c r="J107" s="29" t="s">
        <v>102</v>
      </c>
      <c r="K107" s="57"/>
    </row>
    <row r="108" spans="1:11" s="3" customFormat="1" ht="45" customHeight="1">
      <c r="A108" s="25">
        <v>78</v>
      </c>
      <c r="B108" s="25" t="s">
        <v>61</v>
      </c>
      <c r="C108" s="31" t="s">
        <v>43</v>
      </c>
      <c r="D108" s="31"/>
      <c r="E108" s="49" t="s">
        <v>176</v>
      </c>
      <c r="F108" s="45"/>
      <c r="G108" s="45">
        <v>165</v>
      </c>
      <c r="H108" s="43" t="s">
        <v>109</v>
      </c>
      <c r="I108" s="43" t="s">
        <v>109</v>
      </c>
      <c r="J108" s="29" t="s">
        <v>102</v>
      </c>
      <c r="K108" s="57"/>
    </row>
    <row r="109" spans="1:11" s="3" customFormat="1" ht="45" customHeight="1">
      <c r="A109" s="25">
        <v>79</v>
      </c>
      <c r="B109" s="25" t="s">
        <v>61</v>
      </c>
      <c r="C109" s="31" t="s">
        <v>43</v>
      </c>
      <c r="D109" s="31"/>
      <c r="E109" s="49" t="s">
        <v>177</v>
      </c>
      <c r="F109" s="45"/>
      <c r="G109" s="45">
        <v>340</v>
      </c>
      <c r="H109" s="43" t="s">
        <v>109</v>
      </c>
      <c r="I109" s="43" t="s">
        <v>109</v>
      </c>
      <c r="J109" s="29" t="s">
        <v>102</v>
      </c>
      <c r="K109" s="57"/>
    </row>
    <row r="110" spans="1:11" s="3" customFormat="1" ht="45" customHeight="1">
      <c r="A110" s="25">
        <v>80</v>
      </c>
      <c r="B110" s="25" t="s">
        <v>61</v>
      </c>
      <c r="C110" s="31" t="s">
        <v>43</v>
      </c>
      <c r="D110" s="31"/>
      <c r="E110" s="49" t="s">
        <v>178</v>
      </c>
      <c r="F110" s="45"/>
      <c r="G110" s="45">
        <v>413</v>
      </c>
      <c r="H110" s="43" t="s">
        <v>109</v>
      </c>
      <c r="I110" s="43" t="s">
        <v>109</v>
      </c>
      <c r="J110" s="29" t="s">
        <v>102</v>
      </c>
      <c r="K110" s="57"/>
    </row>
    <row r="111" spans="1:11" s="3" customFormat="1" ht="45" customHeight="1">
      <c r="A111" s="25">
        <v>81</v>
      </c>
      <c r="B111" s="25" t="s">
        <v>61</v>
      </c>
      <c r="C111" s="31" t="s">
        <v>43</v>
      </c>
      <c r="D111" s="31"/>
      <c r="E111" s="49" t="s">
        <v>179</v>
      </c>
      <c r="F111" s="45"/>
      <c r="G111" s="45">
        <v>2004</v>
      </c>
      <c r="H111" s="43" t="s">
        <v>109</v>
      </c>
      <c r="I111" s="43" t="s">
        <v>109</v>
      </c>
      <c r="J111" s="29" t="s">
        <v>102</v>
      </c>
      <c r="K111" s="57"/>
    </row>
    <row r="112" spans="1:11" s="3" customFormat="1" ht="36.75" customHeight="1">
      <c r="A112" s="25">
        <v>82</v>
      </c>
      <c r="B112" s="25" t="s">
        <v>61</v>
      </c>
      <c r="C112" s="31" t="s">
        <v>43</v>
      </c>
      <c r="D112" s="31"/>
      <c r="E112" s="49" t="s">
        <v>180</v>
      </c>
      <c r="F112" s="45"/>
      <c r="G112" s="45">
        <v>8080</v>
      </c>
      <c r="H112" s="43" t="s">
        <v>109</v>
      </c>
      <c r="I112" s="43" t="s">
        <v>109</v>
      </c>
      <c r="J112" s="29" t="s">
        <v>102</v>
      </c>
      <c r="K112" s="57"/>
    </row>
    <row r="113" spans="1:11" s="3" customFormat="1" ht="36.75" customHeight="1">
      <c r="A113" s="25">
        <v>83</v>
      </c>
      <c r="B113" s="25" t="s">
        <v>61</v>
      </c>
      <c r="C113" s="31" t="s">
        <v>43</v>
      </c>
      <c r="D113" s="31"/>
      <c r="E113" s="49" t="s">
        <v>171</v>
      </c>
      <c r="F113" s="45"/>
      <c r="G113" s="45">
        <v>339</v>
      </c>
      <c r="H113" s="43" t="s">
        <v>109</v>
      </c>
      <c r="I113" s="43" t="s">
        <v>109</v>
      </c>
      <c r="J113" s="29" t="s">
        <v>102</v>
      </c>
      <c r="K113" s="57"/>
    </row>
    <row r="114" spans="1:11" s="3" customFormat="1" ht="70.5" customHeight="1">
      <c r="A114" s="25">
        <v>84</v>
      </c>
      <c r="B114" s="25" t="s">
        <v>61</v>
      </c>
      <c r="C114" s="29" t="s">
        <v>181</v>
      </c>
      <c r="D114" s="29">
        <v>2019</v>
      </c>
      <c r="E114" s="27" t="s">
        <v>182</v>
      </c>
      <c r="F114" s="41">
        <v>1881</v>
      </c>
      <c r="G114" s="46">
        <v>1881</v>
      </c>
      <c r="H114" s="37" t="s">
        <v>183</v>
      </c>
      <c r="I114" s="46">
        <v>1881</v>
      </c>
      <c r="J114" s="29" t="s">
        <v>184</v>
      </c>
      <c r="K114" s="25"/>
    </row>
    <row r="115" spans="1:11" s="3" customFormat="1" ht="51.75" customHeight="1">
      <c r="A115" s="25">
        <v>85</v>
      </c>
      <c r="B115" s="25" t="s">
        <v>61</v>
      </c>
      <c r="C115" s="31" t="s">
        <v>43</v>
      </c>
      <c r="D115" s="31">
        <v>2018</v>
      </c>
      <c r="E115" s="49" t="s">
        <v>185</v>
      </c>
      <c r="F115" s="45"/>
      <c r="G115" s="45">
        <v>20000</v>
      </c>
      <c r="H115" s="43" t="s">
        <v>172</v>
      </c>
      <c r="I115" s="45">
        <v>9600</v>
      </c>
      <c r="J115" s="29" t="s">
        <v>102</v>
      </c>
      <c r="K115" s="57"/>
    </row>
    <row r="116" spans="1:11" s="3" customFormat="1" ht="59.25" customHeight="1">
      <c r="A116" s="25">
        <v>86</v>
      </c>
      <c r="B116" s="25" t="s">
        <v>61</v>
      </c>
      <c r="C116" s="31" t="s">
        <v>43</v>
      </c>
      <c r="D116" s="31"/>
      <c r="E116" s="49" t="s">
        <v>186</v>
      </c>
      <c r="F116" s="45"/>
      <c r="G116" s="45">
        <v>2000</v>
      </c>
      <c r="H116" s="43" t="s">
        <v>187</v>
      </c>
      <c r="I116" s="45">
        <v>3254</v>
      </c>
      <c r="J116" s="29" t="s">
        <v>102</v>
      </c>
      <c r="K116" s="57"/>
    </row>
    <row r="117" spans="1:11" s="3" customFormat="1" ht="59.25" customHeight="1">
      <c r="A117" s="25">
        <v>87</v>
      </c>
      <c r="B117" s="25" t="s">
        <v>61</v>
      </c>
      <c r="C117" s="31" t="s">
        <v>43</v>
      </c>
      <c r="D117" s="31"/>
      <c r="E117" s="49" t="s">
        <v>188</v>
      </c>
      <c r="F117" s="45"/>
      <c r="G117" s="45">
        <v>9</v>
      </c>
      <c r="H117" s="43" t="s">
        <v>189</v>
      </c>
      <c r="I117" s="45">
        <v>550</v>
      </c>
      <c r="J117" s="29" t="s">
        <v>102</v>
      </c>
      <c r="K117" s="57"/>
    </row>
    <row r="118" spans="1:11" s="3" customFormat="1" ht="59.25" customHeight="1">
      <c r="A118" s="25">
        <v>88</v>
      </c>
      <c r="B118" s="25" t="s">
        <v>61</v>
      </c>
      <c r="C118" s="31" t="s">
        <v>43</v>
      </c>
      <c r="D118" s="31"/>
      <c r="E118" s="49" t="s">
        <v>190</v>
      </c>
      <c r="F118" s="45"/>
      <c r="G118" s="45">
        <v>40</v>
      </c>
      <c r="H118" s="43" t="s">
        <v>170</v>
      </c>
      <c r="I118" s="45">
        <v>416</v>
      </c>
      <c r="J118" s="29" t="s">
        <v>102</v>
      </c>
      <c r="K118" s="57"/>
    </row>
    <row r="119" spans="1:11" s="3" customFormat="1" ht="59.25" customHeight="1">
      <c r="A119" s="25">
        <v>89</v>
      </c>
      <c r="B119" s="25" t="s">
        <v>61</v>
      </c>
      <c r="C119" s="31" t="s">
        <v>43</v>
      </c>
      <c r="D119" s="31"/>
      <c r="E119" s="49" t="s">
        <v>191</v>
      </c>
      <c r="F119" s="45"/>
      <c r="G119" s="45">
        <v>50</v>
      </c>
      <c r="H119" s="43" t="s">
        <v>167</v>
      </c>
      <c r="I119" s="45">
        <v>7693</v>
      </c>
      <c r="J119" s="29" t="s">
        <v>102</v>
      </c>
      <c r="K119" s="57"/>
    </row>
    <row r="120" spans="1:11" s="3" customFormat="1" ht="59.25" customHeight="1">
      <c r="A120" s="25">
        <v>90</v>
      </c>
      <c r="B120" s="25" t="s">
        <v>61</v>
      </c>
      <c r="C120" s="31" t="s">
        <v>43</v>
      </c>
      <c r="D120" s="31"/>
      <c r="E120" s="49" t="s">
        <v>192</v>
      </c>
      <c r="F120" s="45"/>
      <c r="G120" s="45">
        <v>604</v>
      </c>
      <c r="H120" s="43" t="s">
        <v>193</v>
      </c>
      <c r="I120" s="45">
        <v>300</v>
      </c>
      <c r="J120" s="29" t="s">
        <v>102</v>
      </c>
      <c r="K120" s="57"/>
    </row>
    <row r="121" spans="1:11" s="3" customFormat="1" ht="45" customHeight="1">
      <c r="A121" s="25">
        <v>91</v>
      </c>
      <c r="B121" s="25" t="s">
        <v>61</v>
      </c>
      <c r="C121" s="31" t="s">
        <v>43</v>
      </c>
      <c r="D121" s="31"/>
      <c r="E121" s="49"/>
      <c r="F121" s="45"/>
      <c r="G121" s="45"/>
      <c r="H121" s="43" t="s">
        <v>194</v>
      </c>
      <c r="I121" s="45">
        <v>390</v>
      </c>
      <c r="J121" s="29" t="s">
        <v>102</v>
      </c>
      <c r="K121" s="57"/>
    </row>
    <row r="122" spans="1:11" s="3" customFormat="1" ht="45" customHeight="1">
      <c r="A122" s="25">
        <v>92</v>
      </c>
      <c r="B122" s="25" t="s">
        <v>61</v>
      </c>
      <c r="C122" s="31" t="s">
        <v>43</v>
      </c>
      <c r="D122" s="31"/>
      <c r="E122" s="49"/>
      <c r="F122" s="45"/>
      <c r="G122" s="45"/>
      <c r="H122" s="43" t="s">
        <v>195</v>
      </c>
      <c r="I122" s="45">
        <v>500</v>
      </c>
      <c r="J122" s="29" t="s">
        <v>102</v>
      </c>
      <c r="K122" s="57"/>
    </row>
    <row r="123" spans="1:11" s="2" customFormat="1" ht="45" customHeight="1">
      <c r="A123" s="24">
        <v>32</v>
      </c>
      <c r="B123" s="24" t="s">
        <v>196</v>
      </c>
      <c r="C123" s="24"/>
      <c r="D123" s="59"/>
      <c r="E123" s="47"/>
      <c r="F123" s="48">
        <f>SUM(F124:F170)</f>
        <v>61784</v>
      </c>
      <c r="G123" s="48">
        <f>SUM(G124:G170)</f>
        <v>30157.1222</v>
      </c>
      <c r="H123" s="48"/>
      <c r="I123" s="48">
        <f>SUM(I124:I170)</f>
        <v>30157.1222</v>
      </c>
      <c r="J123" s="56"/>
      <c r="K123" s="63"/>
    </row>
    <row r="124" spans="1:11" s="3" customFormat="1" ht="66" customHeight="1">
      <c r="A124" s="25">
        <v>1</v>
      </c>
      <c r="B124" s="25" t="s">
        <v>196</v>
      </c>
      <c r="C124" s="25" t="s">
        <v>43</v>
      </c>
      <c r="D124" s="25">
        <v>2020</v>
      </c>
      <c r="E124" s="27" t="s">
        <v>197</v>
      </c>
      <c r="F124" s="46">
        <v>2000</v>
      </c>
      <c r="G124" s="46">
        <v>1377</v>
      </c>
      <c r="H124" s="37" t="s">
        <v>198</v>
      </c>
      <c r="I124" s="46">
        <v>2400</v>
      </c>
      <c r="J124" s="64" t="s">
        <v>199</v>
      </c>
      <c r="K124" s="24"/>
    </row>
    <row r="125" spans="1:11" s="3" customFormat="1" ht="36.75" customHeight="1">
      <c r="A125" s="25">
        <v>2</v>
      </c>
      <c r="B125" s="25" t="s">
        <v>196</v>
      </c>
      <c r="C125" s="25" t="s">
        <v>43</v>
      </c>
      <c r="D125" s="25">
        <v>2020</v>
      </c>
      <c r="E125" s="27" t="s">
        <v>200</v>
      </c>
      <c r="F125" s="46">
        <v>7531</v>
      </c>
      <c r="G125" s="46">
        <v>1445</v>
      </c>
      <c r="H125" s="37"/>
      <c r="I125" s="46"/>
      <c r="J125" s="64" t="s">
        <v>199</v>
      </c>
      <c r="K125" s="24"/>
    </row>
    <row r="126" spans="1:11" s="3" customFormat="1" ht="36.75" customHeight="1">
      <c r="A126" s="25"/>
      <c r="B126" s="25"/>
      <c r="C126" s="25"/>
      <c r="D126" s="25"/>
      <c r="E126" s="27"/>
      <c r="F126" s="46"/>
      <c r="G126" s="46"/>
      <c r="H126" s="37" t="s">
        <v>201</v>
      </c>
      <c r="I126" s="46">
        <v>1421.558061</v>
      </c>
      <c r="J126" s="64"/>
      <c r="K126" s="24"/>
    </row>
    <row r="127" spans="1:11" s="3" customFormat="1" ht="73.5" customHeight="1">
      <c r="A127" s="25">
        <v>3</v>
      </c>
      <c r="B127" s="25" t="s">
        <v>196</v>
      </c>
      <c r="C127" s="25" t="s">
        <v>43</v>
      </c>
      <c r="D127" s="25">
        <v>2020</v>
      </c>
      <c r="E127" s="27" t="s">
        <v>202</v>
      </c>
      <c r="F127" s="46">
        <v>329</v>
      </c>
      <c r="G127" s="46">
        <v>117</v>
      </c>
      <c r="H127" s="37"/>
      <c r="I127" s="46"/>
      <c r="J127" s="64" t="s">
        <v>203</v>
      </c>
      <c r="K127" s="24"/>
    </row>
    <row r="128" spans="1:11" s="3" customFormat="1" ht="113.25" customHeight="1">
      <c r="A128" s="25">
        <v>4</v>
      </c>
      <c r="B128" s="25" t="s">
        <v>196</v>
      </c>
      <c r="C128" s="25" t="s">
        <v>43</v>
      </c>
      <c r="D128" s="25">
        <v>2020</v>
      </c>
      <c r="E128" s="27" t="s">
        <v>204</v>
      </c>
      <c r="F128" s="46">
        <v>1090</v>
      </c>
      <c r="G128" s="46">
        <v>2</v>
      </c>
      <c r="H128" s="37"/>
      <c r="I128" s="46"/>
      <c r="J128" s="64" t="s">
        <v>199</v>
      </c>
      <c r="K128" s="24"/>
    </row>
    <row r="129" spans="1:11" s="3" customFormat="1" ht="94.5" customHeight="1">
      <c r="A129" s="25">
        <v>5</v>
      </c>
      <c r="B129" s="25" t="s">
        <v>196</v>
      </c>
      <c r="C129" s="25" t="s">
        <v>43</v>
      </c>
      <c r="D129" s="25">
        <v>2020</v>
      </c>
      <c r="E129" s="27" t="s">
        <v>205</v>
      </c>
      <c r="F129" s="46">
        <v>1529</v>
      </c>
      <c r="G129" s="46">
        <v>17.344999999999914</v>
      </c>
      <c r="H129" s="37"/>
      <c r="I129" s="46"/>
      <c r="J129" s="64" t="s">
        <v>199</v>
      </c>
      <c r="K129" s="24"/>
    </row>
    <row r="130" spans="1:11" s="3" customFormat="1" ht="52.5" customHeight="1">
      <c r="A130" s="25">
        <v>6</v>
      </c>
      <c r="B130" s="25" t="s">
        <v>196</v>
      </c>
      <c r="C130" s="25" t="s">
        <v>43</v>
      </c>
      <c r="D130" s="25">
        <v>2020</v>
      </c>
      <c r="E130" s="27" t="s">
        <v>206</v>
      </c>
      <c r="F130" s="46">
        <v>2510</v>
      </c>
      <c r="G130" s="46">
        <v>5.70999999999999</v>
      </c>
      <c r="H130" s="37"/>
      <c r="I130" s="46"/>
      <c r="J130" s="64" t="s">
        <v>199</v>
      </c>
      <c r="K130" s="24"/>
    </row>
    <row r="131" spans="1:11" s="3" customFormat="1" ht="52.5" customHeight="1">
      <c r="A131" s="25">
        <v>7</v>
      </c>
      <c r="B131" s="25" t="s">
        <v>196</v>
      </c>
      <c r="C131" s="25" t="s">
        <v>43</v>
      </c>
      <c r="D131" s="25">
        <v>2020</v>
      </c>
      <c r="E131" s="27" t="s">
        <v>207</v>
      </c>
      <c r="F131" s="46">
        <v>5853</v>
      </c>
      <c r="G131" s="46">
        <v>28.878761</v>
      </c>
      <c r="H131" s="37"/>
      <c r="I131" s="46"/>
      <c r="J131" s="64" t="s">
        <v>199</v>
      </c>
      <c r="K131" s="24"/>
    </row>
    <row r="132" spans="1:11" s="3" customFormat="1" ht="52.5" customHeight="1">
      <c r="A132" s="25">
        <v>8</v>
      </c>
      <c r="B132" s="25" t="s">
        <v>196</v>
      </c>
      <c r="C132" s="25" t="s">
        <v>43</v>
      </c>
      <c r="D132" s="25">
        <v>2020</v>
      </c>
      <c r="E132" s="27" t="s">
        <v>208</v>
      </c>
      <c r="F132" s="46">
        <v>1297</v>
      </c>
      <c r="G132" s="46">
        <v>121.26490000000001</v>
      </c>
      <c r="H132" s="37"/>
      <c r="I132" s="46"/>
      <c r="J132" s="64" t="s">
        <v>199</v>
      </c>
      <c r="K132" s="24"/>
    </row>
    <row r="133" spans="1:11" s="3" customFormat="1" ht="52.5" customHeight="1">
      <c r="A133" s="25">
        <v>9</v>
      </c>
      <c r="B133" s="25" t="s">
        <v>196</v>
      </c>
      <c r="C133" s="25" t="s">
        <v>43</v>
      </c>
      <c r="D133" s="25">
        <v>2020</v>
      </c>
      <c r="E133" s="27" t="s">
        <v>209</v>
      </c>
      <c r="F133" s="46">
        <v>533</v>
      </c>
      <c r="G133" s="46">
        <v>264.4894</v>
      </c>
      <c r="H133" s="37"/>
      <c r="I133" s="46"/>
      <c r="J133" s="64" t="s">
        <v>199</v>
      </c>
      <c r="K133" s="24"/>
    </row>
    <row r="134" spans="1:11" s="3" customFormat="1" ht="36.75" customHeight="1">
      <c r="A134" s="25">
        <v>10</v>
      </c>
      <c r="B134" s="25" t="s">
        <v>196</v>
      </c>
      <c r="C134" s="25" t="s">
        <v>43</v>
      </c>
      <c r="D134" s="25">
        <v>2020</v>
      </c>
      <c r="E134" s="27" t="s">
        <v>210</v>
      </c>
      <c r="F134" s="46">
        <v>879</v>
      </c>
      <c r="G134" s="46">
        <v>442.87</v>
      </c>
      <c r="H134" s="37"/>
      <c r="I134" s="46"/>
      <c r="J134" s="64" t="s">
        <v>199</v>
      </c>
      <c r="K134" s="24"/>
    </row>
    <row r="135" spans="1:11" s="3" customFormat="1" ht="66" customHeight="1">
      <c r="A135" s="25">
        <v>11</v>
      </c>
      <c r="B135" s="25" t="s">
        <v>196</v>
      </c>
      <c r="C135" s="25" t="s">
        <v>43</v>
      </c>
      <c r="D135" s="25">
        <v>2021</v>
      </c>
      <c r="E135" s="27" t="s">
        <v>211</v>
      </c>
      <c r="F135" s="46">
        <v>15000</v>
      </c>
      <c r="G135" s="46">
        <v>14000</v>
      </c>
      <c r="H135" s="37" t="s">
        <v>201</v>
      </c>
      <c r="I135" s="46">
        <v>1982.4419389999998</v>
      </c>
      <c r="J135" s="64" t="s">
        <v>203</v>
      </c>
      <c r="K135" s="24"/>
    </row>
    <row r="136" spans="1:11" s="3" customFormat="1" ht="66" customHeight="1">
      <c r="A136" s="25"/>
      <c r="B136" s="25"/>
      <c r="C136" s="25"/>
      <c r="D136" s="25"/>
      <c r="E136" s="27"/>
      <c r="F136" s="46"/>
      <c r="G136" s="46"/>
      <c r="H136" s="37" t="s">
        <v>212</v>
      </c>
      <c r="I136" s="46">
        <v>3000</v>
      </c>
      <c r="J136" s="64"/>
      <c r="K136" s="24"/>
    </row>
    <row r="137" spans="1:11" s="3" customFormat="1" ht="66" customHeight="1">
      <c r="A137" s="25"/>
      <c r="B137" s="25"/>
      <c r="C137" s="25"/>
      <c r="D137" s="25"/>
      <c r="E137" s="27"/>
      <c r="F137" s="46"/>
      <c r="G137" s="46"/>
      <c r="H137" s="37" t="s">
        <v>213</v>
      </c>
      <c r="I137" s="46">
        <v>3000</v>
      </c>
      <c r="J137" s="64"/>
      <c r="K137" s="24"/>
    </row>
    <row r="138" spans="1:11" s="3" customFormat="1" ht="66" customHeight="1">
      <c r="A138" s="25"/>
      <c r="B138" s="25"/>
      <c r="C138" s="25"/>
      <c r="D138" s="25"/>
      <c r="E138" s="27"/>
      <c r="F138" s="46"/>
      <c r="G138" s="46"/>
      <c r="H138" s="37" t="s">
        <v>214</v>
      </c>
      <c r="I138" s="46">
        <v>1000</v>
      </c>
      <c r="J138" s="64"/>
      <c r="K138" s="24"/>
    </row>
    <row r="139" spans="1:11" s="3" customFormat="1" ht="75" customHeight="1">
      <c r="A139" s="25"/>
      <c r="B139" s="25"/>
      <c r="C139" s="25"/>
      <c r="D139" s="25"/>
      <c r="E139" s="27"/>
      <c r="F139" s="46"/>
      <c r="G139" s="46"/>
      <c r="H139" s="37" t="s">
        <v>215</v>
      </c>
      <c r="I139" s="46">
        <v>500</v>
      </c>
      <c r="J139" s="64"/>
      <c r="K139" s="24"/>
    </row>
    <row r="140" spans="1:11" s="3" customFormat="1" ht="55.5" customHeight="1">
      <c r="A140" s="25"/>
      <c r="B140" s="25"/>
      <c r="C140" s="25"/>
      <c r="D140" s="25"/>
      <c r="E140" s="27"/>
      <c r="F140" s="46"/>
      <c r="G140" s="46"/>
      <c r="H140" s="37" t="s">
        <v>216</v>
      </c>
      <c r="I140" s="46">
        <v>500</v>
      </c>
      <c r="J140" s="64"/>
      <c r="K140" s="24"/>
    </row>
    <row r="141" spans="1:11" s="3" customFormat="1" ht="55.5" customHeight="1">
      <c r="A141" s="25"/>
      <c r="B141" s="25"/>
      <c r="C141" s="25"/>
      <c r="D141" s="25"/>
      <c r="E141" s="27"/>
      <c r="F141" s="46"/>
      <c r="G141" s="46"/>
      <c r="H141" s="37" t="s">
        <v>217</v>
      </c>
      <c r="I141" s="46">
        <v>2000</v>
      </c>
      <c r="J141" s="64"/>
      <c r="K141" s="24"/>
    </row>
    <row r="142" spans="1:11" s="3" customFormat="1" ht="55.5" customHeight="1">
      <c r="A142" s="25">
        <v>12</v>
      </c>
      <c r="B142" s="25" t="s">
        <v>196</v>
      </c>
      <c r="C142" s="25" t="s">
        <v>43</v>
      </c>
      <c r="D142" s="25">
        <v>2021</v>
      </c>
      <c r="E142" s="27" t="s">
        <v>218</v>
      </c>
      <c r="F142" s="46">
        <v>2000</v>
      </c>
      <c r="G142" s="46">
        <v>1740</v>
      </c>
      <c r="H142" s="27" t="s">
        <v>219</v>
      </c>
      <c r="I142" s="72">
        <v>6000</v>
      </c>
      <c r="J142" s="64" t="s">
        <v>220</v>
      </c>
      <c r="K142" s="24"/>
    </row>
    <row r="143" spans="1:11" s="3" customFormat="1" ht="55.5" customHeight="1">
      <c r="A143" s="25">
        <v>13</v>
      </c>
      <c r="B143" s="25" t="s">
        <v>196</v>
      </c>
      <c r="C143" s="25" t="s">
        <v>43</v>
      </c>
      <c r="D143" s="25">
        <v>2021</v>
      </c>
      <c r="E143" s="27" t="s">
        <v>221</v>
      </c>
      <c r="F143" s="46">
        <v>789</v>
      </c>
      <c r="G143" s="46">
        <v>789</v>
      </c>
      <c r="H143" s="27"/>
      <c r="I143" s="72"/>
      <c r="J143" s="64" t="s">
        <v>199</v>
      </c>
      <c r="K143" s="24"/>
    </row>
    <row r="144" spans="1:11" s="3" customFormat="1" ht="55.5" customHeight="1">
      <c r="A144" s="25">
        <v>14</v>
      </c>
      <c r="B144" s="25" t="s">
        <v>196</v>
      </c>
      <c r="C144" s="25" t="s">
        <v>43</v>
      </c>
      <c r="D144" s="25">
        <v>2021</v>
      </c>
      <c r="E144" s="27" t="s">
        <v>222</v>
      </c>
      <c r="F144" s="46">
        <v>2500</v>
      </c>
      <c r="G144" s="46">
        <v>1453.441939</v>
      </c>
      <c r="H144" s="27"/>
      <c r="I144" s="72"/>
      <c r="J144" s="64" t="s">
        <v>223</v>
      </c>
      <c r="K144" s="24"/>
    </row>
    <row r="145" spans="1:11" s="3" customFormat="1" ht="57.75" customHeight="1">
      <c r="A145" s="25">
        <v>15</v>
      </c>
      <c r="B145" s="25" t="s">
        <v>196</v>
      </c>
      <c r="C145" s="25" t="s">
        <v>224</v>
      </c>
      <c r="D145" s="25">
        <v>2021</v>
      </c>
      <c r="E145" s="25" t="s">
        <v>225</v>
      </c>
      <c r="F145" s="46">
        <v>1000</v>
      </c>
      <c r="G145" s="46">
        <v>1000</v>
      </c>
      <c r="H145" s="37" t="s">
        <v>226</v>
      </c>
      <c r="I145" s="73">
        <v>200</v>
      </c>
      <c r="J145" s="64" t="s">
        <v>227</v>
      </c>
      <c r="K145" s="25"/>
    </row>
    <row r="146" spans="1:11" s="3" customFormat="1" ht="57.75" customHeight="1">
      <c r="A146" s="25"/>
      <c r="B146" s="25"/>
      <c r="C146" s="25"/>
      <c r="D146" s="25"/>
      <c r="E146" s="25"/>
      <c r="F146" s="46"/>
      <c r="G146" s="46"/>
      <c r="H146" s="37" t="s">
        <v>228</v>
      </c>
      <c r="I146" s="73">
        <v>200</v>
      </c>
      <c r="J146" s="64"/>
      <c r="K146" s="25"/>
    </row>
    <row r="147" spans="1:11" s="3" customFormat="1" ht="57.75" customHeight="1">
      <c r="A147" s="25"/>
      <c r="B147" s="25"/>
      <c r="C147" s="25"/>
      <c r="D147" s="25"/>
      <c r="E147" s="25"/>
      <c r="F147" s="46"/>
      <c r="G147" s="46"/>
      <c r="H147" s="37" t="s">
        <v>229</v>
      </c>
      <c r="I147" s="73">
        <v>300</v>
      </c>
      <c r="J147" s="64"/>
      <c r="K147" s="25"/>
    </row>
    <row r="148" spans="1:11" s="3" customFormat="1" ht="57.75" customHeight="1">
      <c r="A148" s="25"/>
      <c r="B148" s="25"/>
      <c r="C148" s="25"/>
      <c r="D148" s="25"/>
      <c r="E148" s="25"/>
      <c r="F148" s="46"/>
      <c r="G148" s="46"/>
      <c r="H148" s="37" t="s">
        <v>230</v>
      </c>
      <c r="I148" s="73">
        <v>300</v>
      </c>
      <c r="J148" s="64"/>
      <c r="K148" s="25"/>
    </row>
    <row r="149" spans="1:11" s="3" customFormat="1" ht="60.75" customHeight="1">
      <c r="A149" s="25">
        <v>16</v>
      </c>
      <c r="B149" s="25" t="s">
        <v>196</v>
      </c>
      <c r="C149" s="25" t="s">
        <v>224</v>
      </c>
      <c r="D149" s="25">
        <v>2021</v>
      </c>
      <c r="E149" s="25" t="s">
        <v>231</v>
      </c>
      <c r="F149" s="46">
        <v>500</v>
      </c>
      <c r="G149" s="46">
        <v>340</v>
      </c>
      <c r="H149" s="46" t="s">
        <v>232</v>
      </c>
      <c r="I149" s="73">
        <v>340</v>
      </c>
      <c r="J149" s="64" t="s">
        <v>227</v>
      </c>
      <c r="K149" s="25"/>
    </row>
    <row r="150" spans="1:11" s="3" customFormat="1" ht="60.75" customHeight="1">
      <c r="A150" s="25">
        <v>17</v>
      </c>
      <c r="B150" s="25" t="s">
        <v>196</v>
      </c>
      <c r="C150" s="29" t="s">
        <v>233</v>
      </c>
      <c r="D150" s="29">
        <v>2021</v>
      </c>
      <c r="E150" s="27" t="s">
        <v>234</v>
      </c>
      <c r="F150" s="41">
        <v>4300</v>
      </c>
      <c r="G150" s="46">
        <v>900</v>
      </c>
      <c r="H150" s="37" t="s">
        <v>235</v>
      </c>
      <c r="I150" s="46">
        <v>900</v>
      </c>
      <c r="J150" s="64" t="s">
        <v>199</v>
      </c>
      <c r="K150" s="25"/>
    </row>
    <row r="151" spans="1:11" s="3" customFormat="1" ht="60.75" customHeight="1">
      <c r="A151" s="25">
        <v>18</v>
      </c>
      <c r="B151" s="25" t="s">
        <v>196</v>
      </c>
      <c r="C151" s="29" t="s">
        <v>236</v>
      </c>
      <c r="D151" s="29">
        <v>2021</v>
      </c>
      <c r="E151" s="29" t="s">
        <v>237</v>
      </c>
      <c r="F151" s="41">
        <v>1000</v>
      </c>
      <c r="G151" s="46">
        <v>1000</v>
      </c>
      <c r="H151" s="37" t="s">
        <v>238</v>
      </c>
      <c r="I151" s="46">
        <v>870</v>
      </c>
      <c r="J151" s="26" t="s">
        <v>239</v>
      </c>
      <c r="K151" s="25"/>
    </row>
    <row r="152" spans="1:11" s="3" customFormat="1" ht="60.75" customHeight="1">
      <c r="A152" s="25"/>
      <c r="B152" s="25"/>
      <c r="C152" s="29"/>
      <c r="D152" s="29"/>
      <c r="E152" s="29"/>
      <c r="F152" s="41"/>
      <c r="G152" s="46"/>
      <c r="H152" s="37" t="s">
        <v>240</v>
      </c>
      <c r="I152" s="46">
        <v>100</v>
      </c>
      <c r="J152" s="26"/>
      <c r="K152" s="25"/>
    </row>
    <row r="153" spans="1:11" s="3" customFormat="1" ht="60.75" customHeight="1">
      <c r="A153" s="25"/>
      <c r="B153" s="25"/>
      <c r="C153" s="29"/>
      <c r="D153" s="29"/>
      <c r="E153" s="29"/>
      <c r="F153" s="41"/>
      <c r="G153" s="46"/>
      <c r="H153" s="37" t="s">
        <v>241</v>
      </c>
      <c r="I153" s="46">
        <v>300</v>
      </c>
      <c r="J153" s="26"/>
      <c r="K153" s="25"/>
    </row>
    <row r="154" spans="1:11" s="3" customFormat="1" ht="60.75" customHeight="1">
      <c r="A154" s="25">
        <v>19</v>
      </c>
      <c r="B154" s="25" t="s">
        <v>196</v>
      </c>
      <c r="C154" s="29" t="s">
        <v>236</v>
      </c>
      <c r="D154" s="29">
        <v>2021</v>
      </c>
      <c r="E154" s="29" t="s">
        <v>242</v>
      </c>
      <c r="F154" s="41">
        <v>600</v>
      </c>
      <c r="G154" s="46">
        <v>270</v>
      </c>
      <c r="H154" s="37"/>
      <c r="I154" s="46"/>
      <c r="J154" s="26" t="s">
        <v>239</v>
      </c>
      <c r="K154" s="25"/>
    </row>
    <row r="155" spans="1:11" s="3" customFormat="1" ht="36.75" customHeight="1">
      <c r="A155" s="25">
        <v>20</v>
      </c>
      <c r="B155" s="25" t="s">
        <v>196</v>
      </c>
      <c r="C155" s="29" t="s">
        <v>243</v>
      </c>
      <c r="D155" s="29">
        <v>2021</v>
      </c>
      <c r="E155" s="27" t="s">
        <v>244</v>
      </c>
      <c r="F155" s="41">
        <v>2375</v>
      </c>
      <c r="G155" s="46">
        <v>1400</v>
      </c>
      <c r="H155" s="37" t="s">
        <v>245</v>
      </c>
      <c r="I155" s="46">
        <v>215</v>
      </c>
      <c r="J155" s="26" t="s">
        <v>246</v>
      </c>
      <c r="K155" s="25"/>
    </row>
    <row r="156" spans="1:11" s="3" customFormat="1" ht="36.75" customHeight="1">
      <c r="A156" s="25"/>
      <c r="B156" s="25"/>
      <c r="C156" s="29"/>
      <c r="D156" s="29"/>
      <c r="E156" s="27"/>
      <c r="F156" s="41"/>
      <c r="G156" s="46"/>
      <c r="H156" s="37" t="s">
        <v>247</v>
      </c>
      <c r="I156" s="46">
        <v>800</v>
      </c>
      <c r="J156" s="26"/>
      <c r="K156" s="25"/>
    </row>
    <row r="157" spans="1:11" s="3" customFormat="1" ht="64.5" customHeight="1">
      <c r="A157" s="25"/>
      <c r="B157" s="25"/>
      <c r="C157" s="29"/>
      <c r="D157" s="29"/>
      <c r="E157" s="27"/>
      <c r="F157" s="41"/>
      <c r="G157" s="46"/>
      <c r="H157" s="37" t="s">
        <v>248</v>
      </c>
      <c r="I157" s="46">
        <v>385</v>
      </c>
      <c r="J157" s="26"/>
      <c r="K157" s="25"/>
    </row>
    <row r="158" spans="1:11" s="3" customFormat="1" ht="70.5" customHeight="1">
      <c r="A158" s="25">
        <v>21</v>
      </c>
      <c r="B158" s="25" t="s">
        <v>196</v>
      </c>
      <c r="C158" s="29" t="s">
        <v>249</v>
      </c>
      <c r="D158" s="29">
        <v>2021</v>
      </c>
      <c r="E158" s="49" t="s">
        <v>250</v>
      </c>
      <c r="F158" s="41">
        <v>800</v>
      </c>
      <c r="G158" s="46">
        <v>300</v>
      </c>
      <c r="H158" s="43" t="s">
        <v>251</v>
      </c>
      <c r="I158" s="46">
        <v>200</v>
      </c>
      <c r="J158" s="26" t="s">
        <v>252</v>
      </c>
      <c r="K158" s="25"/>
    </row>
    <row r="159" spans="1:11" s="3" customFormat="1" ht="33" customHeight="1">
      <c r="A159" s="25"/>
      <c r="B159" s="25"/>
      <c r="C159" s="29"/>
      <c r="D159" s="29"/>
      <c r="E159" s="49"/>
      <c r="F159" s="41"/>
      <c r="G159" s="46"/>
      <c r="H159" s="43" t="s">
        <v>253</v>
      </c>
      <c r="I159" s="46">
        <v>200</v>
      </c>
      <c r="J159" s="26"/>
      <c r="K159" s="25"/>
    </row>
    <row r="160" spans="1:11" s="3" customFormat="1" ht="69" customHeight="1">
      <c r="A160" s="25">
        <v>22</v>
      </c>
      <c r="B160" s="25" t="s">
        <v>196</v>
      </c>
      <c r="C160" s="29" t="s">
        <v>249</v>
      </c>
      <c r="D160" s="29">
        <v>2021</v>
      </c>
      <c r="E160" s="49" t="s">
        <v>254</v>
      </c>
      <c r="F160" s="41">
        <v>500</v>
      </c>
      <c r="G160" s="46">
        <v>100</v>
      </c>
      <c r="H160" s="43"/>
      <c r="I160" s="46"/>
      <c r="J160" s="26" t="s">
        <v>255</v>
      </c>
      <c r="K160" s="25"/>
    </row>
    <row r="161" spans="1:11" s="3" customFormat="1" ht="87.75" customHeight="1">
      <c r="A161" s="25">
        <v>23</v>
      </c>
      <c r="B161" s="25" t="s">
        <v>196</v>
      </c>
      <c r="C161" s="29" t="s">
        <v>256</v>
      </c>
      <c r="D161" s="29">
        <v>2021</v>
      </c>
      <c r="E161" s="66" t="s">
        <v>257</v>
      </c>
      <c r="F161" s="41">
        <v>200</v>
      </c>
      <c r="G161" s="41">
        <v>200</v>
      </c>
      <c r="H161" s="37" t="s">
        <v>258</v>
      </c>
      <c r="I161" s="46">
        <v>200</v>
      </c>
      <c r="J161" s="26" t="s">
        <v>259</v>
      </c>
      <c r="K161" s="25"/>
    </row>
    <row r="162" spans="1:11" s="3" customFormat="1" ht="85.5" customHeight="1">
      <c r="A162" s="25">
        <v>24</v>
      </c>
      <c r="B162" s="25" t="s">
        <v>196</v>
      </c>
      <c r="C162" s="29" t="s">
        <v>256</v>
      </c>
      <c r="D162" s="29">
        <v>2021</v>
      </c>
      <c r="E162" s="67" t="s">
        <v>260</v>
      </c>
      <c r="F162" s="41">
        <v>300</v>
      </c>
      <c r="G162" s="41">
        <v>300</v>
      </c>
      <c r="H162" s="37" t="s">
        <v>261</v>
      </c>
      <c r="I162" s="46">
        <v>300</v>
      </c>
      <c r="J162" s="26" t="s">
        <v>262</v>
      </c>
      <c r="K162" s="25"/>
    </row>
    <row r="163" spans="1:11" s="3" customFormat="1" ht="85.5" customHeight="1">
      <c r="A163" s="25">
        <v>25</v>
      </c>
      <c r="B163" s="25" t="s">
        <v>196</v>
      </c>
      <c r="C163" s="29" t="s">
        <v>256</v>
      </c>
      <c r="D163" s="29">
        <v>2021</v>
      </c>
      <c r="E163" s="67" t="s">
        <v>263</v>
      </c>
      <c r="F163" s="41">
        <v>200</v>
      </c>
      <c r="G163" s="41">
        <v>200</v>
      </c>
      <c r="H163" s="37" t="s">
        <v>264</v>
      </c>
      <c r="I163" s="42">
        <v>200</v>
      </c>
      <c r="J163" s="26"/>
      <c r="K163" s="27"/>
    </row>
    <row r="164" spans="1:11" s="3" customFormat="1" ht="70.5" customHeight="1">
      <c r="A164" s="25">
        <v>26</v>
      </c>
      <c r="B164" s="25" t="s">
        <v>196</v>
      </c>
      <c r="C164" s="29" t="s">
        <v>265</v>
      </c>
      <c r="D164" s="29">
        <v>2021</v>
      </c>
      <c r="E164" s="27" t="s">
        <v>266</v>
      </c>
      <c r="F164" s="41">
        <v>1850</v>
      </c>
      <c r="G164" s="46">
        <v>500</v>
      </c>
      <c r="H164" s="37" t="s">
        <v>267</v>
      </c>
      <c r="I164" s="46">
        <v>1000</v>
      </c>
      <c r="J164" s="26" t="s">
        <v>268</v>
      </c>
      <c r="K164" s="25"/>
    </row>
    <row r="165" spans="1:11" s="3" customFormat="1" ht="70.5" customHeight="1">
      <c r="A165" s="25">
        <v>27</v>
      </c>
      <c r="B165" s="25" t="s">
        <v>196</v>
      </c>
      <c r="C165" s="29" t="s">
        <v>265</v>
      </c>
      <c r="D165" s="29">
        <v>2021</v>
      </c>
      <c r="E165" s="27" t="s">
        <v>269</v>
      </c>
      <c r="F165" s="41">
        <v>1600</v>
      </c>
      <c r="G165" s="46">
        <v>500</v>
      </c>
      <c r="H165" s="37"/>
      <c r="I165" s="46"/>
      <c r="J165" s="26"/>
      <c r="K165" s="25"/>
    </row>
    <row r="166" spans="1:11" s="3" customFormat="1" ht="70.5" customHeight="1">
      <c r="A166" s="25">
        <v>28</v>
      </c>
      <c r="B166" s="25" t="s">
        <v>196</v>
      </c>
      <c r="C166" s="29" t="s">
        <v>270</v>
      </c>
      <c r="D166" s="29">
        <v>2021</v>
      </c>
      <c r="E166" s="27" t="s">
        <v>271</v>
      </c>
      <c r="F166" s="41">
        <v>200</v>
      </c>
      <c r="G166" s="46">
        <v>200</v>
      </c>
      <c r="H166" s="37" t="s">
        <v>215</v>
      </c>
      <c r="I166" s="46">
        <v>1343.1222</v>
      </c>
      <c r="J166" s="26" t="s">
        <v>272</v>
      </c>
      <c r="K166" s="25"/>
    </row>
    <row r="167" spans="1:11" s="3" customFormat="1" ht="70.5" customHeight="1">
      <c r="A167" s="25">
        <v>29</v>
      </c>
      <c r="B167" s="25" t="s">
        <v>196</v>
      </c>
      <c r="C167" s="29" t="s">
        <v>270</v>
      </c>
      <c r="D167" s="29">
        <v>2021</v>
      </c>
      <c r="E167" s="27" t="s">
        <v>273</v>
      </c>
      <c r="F167" s="41">
        <v>700</v>
      </c>
      <c r="G167" s="46">
        <v>700</v>
      </c>
      <c r="H167" s="37"/>
      <c r="I167" s="46"/>
      <c r="J167" s="26" t="s">
        <v>272</v>
      </c>
      <c r="K167" s="25"/>
    </row>
    <row r="168" spans="1:11" s="3" customFormat="1" ht="70.5" customHeight="1">
      <c r="A168" s="25">
        <v>30</v>
      </c>
      <c r="B168" s="25" t="s">
        <v>196</v>
      </c>
      <c r="C168" s="29" t="s">
        <v>270</v>
      </c>
      <c r="D168" s="29">
        <v>2021</v>
      </c>
      <c r="E168" s="29" t="s">
        <v>274</v>
      </c>
      <c r="F168" s="41">
        <v>200</v>
      </c>
      <c r="G168" s="41">
        <v>200</v>
      </c>
      <c r="H168" s="37"/>
      <c r="I168" s="46"/>
      <c r="J168" s="26" t="s">
        <v>275</v>
      </c>
      <c r="K168" s="27"/>
    </row>
    <row r="169" spans="1:11" s="3" customFormat="1" ht="81" customHeight="1">
      <c r="A169" s="25">
        <v>31</v>
      </c>
      <c r="B169" s="25" t="s">
        <v>196</v>
      </c>
      <c r="C169" s="29" t="s">
        <v>270</v>
      </c>
      <c r="D169" s="29">
        <v>2021</v>
      </c>
      <c r="E169" s="29" t="s">
        <v>276</v>
      </c>
      <c r="F169" s="41">
        <v>419</v>
      </c>
      <c r="G169" s="41">
        <v>26.1222</v>
      </c>
      <c r="H169" s="37"/>
      <c r="I169" s="46"/>
      <c r="J169" s="26" t="s">
        <v>277</v>
      </c>
      <c r="K169" s="27"/>
    </row>
    <row r="170" spans="1:11" s="3" customFormat="1" ht="85.5" customHeight="1">
      <c r="A170" s="25">
        <v>32</v>
      </c>
      <c r="B170" s="25" t="s">
        <v>196</v>
      </c>
      <c r="C170" s="29" t="s">
        <v>270</v>
      </c>
      <c r="D170" s="29">
        <v>2021</v>
      </c>
      <c r="E170" s="29" t="s">
        <v>278</v>
      </c>
      <c r="F170" s="41">
        <v>1200</v>
      </c>
      <c r="G170" s="41">
        <v>217</v>
      </c>
      <c r="H170" s="37"/>
      <c r="I170" s="46"/>
      <c r="J170" s="26" t="s">
        <v>279</v>
      </c>
      <c r="K170" s="27"/>
    </row>
    <row r="171" spans="1:11" s="2" customFormat="1" ht="52.5" customHeight="1">
      <c r="A171" s="65">
        <v>14</v>
      </c>
      <c r="B171" s="65" t="s">
        <v>280</v>
      </c>
      <c r="C171" s="65"/>
      <c r="D171" s="65"/>
      <c r="E171" s="65"/>
      <c r="F171" s="36">
        <f>SUM(F172:F194)</f>
        <v>54805</v>
      </c>
      <c r="G171" s="36">
        <f>SUM(G172:G194)</f>
        <v>31493</v>
      </c>
      <c r="H171" s="36"/>
      <c r="I171" s="36">
        <f>SUM(I172:I194)</f>
        <v>31493</v>
      </c>
      <c r="J171" s="52"/>
      <c r="K171" s="24"/>
    </row>
    <row r="172" spans="1:256" s="2" customFormat="1" ht="73.5" customHeight="1">
      <c r="A172" s="64">
        <v>1</v>
      </c>
      <c r="B172" s="64" t="s">
        <v>280</v>
      </c>
      <c r="C172" s="64" t="s">
        <v>281</v>
      </c>
      <c r="D172" s="64" t="s">
        <v>282</v>
      </c>
      <c r="E172" s="68" t="s">
        <v>283</v>
      </c>
      <c r="F172" s="69">
        <v>2500</v>
      </c>
      <c r="G172" s="68">
        <v>2500</v>
      </c>
      <c r="H172" s="68" t="s">
        <v>284</v>
      </c>
      <c r="I172" s="74">
        <v>2172</v>
      </c>
      <c r="J172" s="64" t="s">
        <v>285</v>
      </c>
      <c r="K172" s="75" t="s">
        <v>286</v>
      </c>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row>
    <row r="173" spans="1:256" s="2" customFormat="1" ht="73.5" customHeight="1">
      <c r="A173" s="64"/>
      <c r="B173" s="64"/>
      <c r="C173" s="64"/>
      <c r="D173" s="64"/>
      <c r="E173" s="68"/>
      <c r="F173" s="69"/>
      <c r="G173" s="68"/>
      <c r="H173" s="68" t="s">
        <v>287</v>
      </c>
      <c r="I173" s="74">
        <v>328</v>
      </c>
      <c r="J173" s="64"/>
      <c r="K173" s="75" t="s">
        <v>286</v>
      </c>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1:256" s="2" customFormat="1" ht="54" customHeight="1">
      <c r="A174" s="64">
        <v>2</v>
      </c>
      <c r="B174" s="64" t="s">
        <v>280</v>
      </c>
      <c r="C174" s="64" t="s">
        <v>281</v>
      </c>
      <c r="D174" s="64" t="s">
        <v>288</v>
      </c>
      <c r="E174" s="68" t="s">
        <v>289</v>
      </c>
      <c r="F174" s="69">
        <v>10000</v>
      </c>
      <c r="G174" s="68">
        <v>10000</v>
      </c>
      <c r="H174" s="68" t="s">
        <v>290</v>
      </c>
      <c r="I174" s="74">
        <v>5000</v>
      </c>
      <c r="J174" s="64" t="s">
        <v>291</v>
      </c>
      <c r="K174" s="75" t="s">
        <v>286</v>
      </c>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1:256" s="2" customFormat="1" ht="54" customHeight="1">
      <c r="A175" s="64"/>
      <c r="B175" s="64"/>
      <c r="C175" s="64"/>
      <c r="D175" s="64"/>
      <c r="E175" s="68"/>
      <c r="F175" s="69"/>
      <c r="G175" s="68"/>
      <c r="H175" s="68" t="s">
        <v>292</v>
      </c>
      <c r="I175" s="74">
        <v>4200</v>
      </c>
      <c r="J175" s="64"/>
      <c r="K175" s="75" t="s">
        <v>286</v>
      </c>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1:256" s="2" customFormat="1" ht="54" customHeight="1">
      <c r="A176" s="64"/>
      <c r="B176" s="64"/>
      <c r="C176" s="64"/>
      <c r="D176" s="64"/>
      <c r="E176" s="68"/>
      <c r="F176" s="69"/>
      <c r="G176" s="68"/>
      <c r="H176" s="68" t="s">
        <v>293</v>
      </c>
      <c r="I176" s="74">
        <v>800</v>
      </c>
      <c r="J176" s="64"/>
      <c r="K176" s="75" t="s">
        <v>286</v>
      </c>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row>
    <row r="177" spans="1:256" s="2" customFormat="1" ht="81.75" customHeight="1">
      <c r="A177" s="64">
        <v>3</v>
      </c>
      <c r="B177" s="64" t="s">
        <v>280</v>
      </c>
      <c r="C177" s="64" t="s">
        <v>281</v>
      </c>
      <c r="D177" s="64" t="s">
        <v>288</v>
      </c>
      <c r="E177" s="68" t="s">
        <v>294</v>
      </c>
      <c r="F177" s="69">
        <v>11655</v>
      </c>
      <c r="G177" s="68">
        <v>3655</v>
      </c>
      <c r="H177" s="68" t="s">
        <v>287</v>
      </c>
      <c r="I177" s="74">
        <f>2993-328-800+800</f>
        <v>2665</v>
      </c>
      <c r="J177" s="76" t="s">
        <v>295</v>
      </c>
      <c r="K177" s="75" t="s">
        <v>286</v>
      </c>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row>
    <row r="178" spans="1:256" s="2" customFormat="1" ht="81.75" customHeight="1">
      <c r="A178" s="64"/>
      <c r="B178" s="64"/>
      <c r="C178" s="64"/>
      <c r="D178" s="64"/>
      <c r="E178" s="68"/>
      <c r="F178" s="69"/>
      <c r="G178" s="68"/>
      <c r="H178" s="68" t="s">
        <v>296</v>
      </c>
      <c r="I178" s="74">
        <f>3655-1865-800</f>
        <v>990</v>
      </c>
      <c r="J178" s="76"/>
      <c r="K178" s="75" t="s">
        <v>297</v>
      </c>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row>
    <row r="179" spans="1:256" s="2" customFormat="1" ht="102" customHeight="1">
      <c r="A179" s="64">
        <v>4</v>
      </c>
      <c r="B179" s="64" t="s">
        <v>280</v>
      </c>
      <c r="C179" s="64" t="s">
        <v>281</v>
      </c>
      <c r="D179" s="64" t="s">
        <v>288</v>
      </c>
      <c r="E179" s="68" t="s">
        <v>298</v>
      </c>
      <c r="F179" s="69">
        <v>500</v>
      </c>
      <c r="G179" s="68">
        <v>450</v>
      </c>
      <c r="H179" s="68" t="s">
        <v>299</v>
      </c>
      <c r="I179" s="74">
        <f>450-66</f>
        <v>384</v>
      </c>
      <c r="J179" s="76" t="s">
        <v>300</v>
      </c>
      <c r="K179" s="75" t="s">
        <v>297</v>
      </c>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row>
    <row r="180" spans="1:256" s="2" customFormat="1" ht="42" customHeight="1">
      <c r="A180" s="64"/>
      <c r="B180" s="64"/>
      <c r="C180" s="64"/>
      <c r="D180" s="64"/>
      <c r="E180" s="68"/>
      <c r="F180" s="69"/>
      <c r="G180" s="68"/>
      <c r="H180" s="68" t="s">
        <v>296</v>
      </c>
      <c r="I180" s="74">
        <v>66</v>
      </c>
      <c r="J180" s="76"/>
      <c r="K180" s="75"/>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row>
    <row r="181" spans="1:256" s="2" customFormat="1" ht="64.5" customHeight="1">
      <c r="A181" s="64">
        <v>5</v>
      </c>
      <c r="B181" s="64" t="s">
        <v>280</v>
      </c>
      <c r="C181" s="64" t="s">
        <v>281</v>
      </c>
      <c r="D181" s="64" t="s">
        <v>288</v>
      </c>
      <c r="E181" s="68" t="s">
        <v>301</v>
      </c>
      <c r="F181" s="69">
        <v>7500</v>
      </c>
      <c r="G181" s="68">
        <v>7500</v>
      </c>
      <c r="H181" s="68" t="s">
        <v>302</v>
      </c>
      <c r="I181" s="74">
        <v>5500</v>
      </c>
      <c r="J181" s="64" t="s">
        <v>303</v>
      </c>
      <c r="K181" s="75" t="s">
        <v>304</v>
      </c>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row>
    <row r="182" spans="1:256" s="2" customFormat="1" ht="64.5" customHeight="1">
      <c r="A182" s="64"/>
      <c r="B182" s="64"/>
      <c r="C182" s="64"/>
      <c r="D182" s="64"/>
      <c r="E182" s="68"/>
      <c r="F182" s="69"/>
      <c r="G182" s="68"/>
      <c r="H182" s="68" t="s">
        <v>293</v>
      </c>
      <c r="I182" s="74">
        <v>2000</v>
      </c>
      <c r="J182" s="64"/>
      <c r="K182" s="75" t="s">
        <v>297</v>
      </c>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row>
    <row r="183" spans="1:256" s="2" customFormat="1" ht="37.5" customHeight="1">
      <c r="A183" s="64">
        <v>6</v>
      </c>
      <c r="B183" s="64" t="s">
        <v>280</v>
      </c>
      <c r="C183" s="64" t="s">
        <v>281</v>
      </c>
      <c r="D183" s="64" t="s">
        <v>288</v>
      </c>
      <c r="E183" s="68" t="s">
        <v>305</v>
      </c>
      <c r="F183" s="69">
        <v>6000</v>
      </c>
      <c r="G183" s="68">
        <v>2000</v>
      </c>
      <c r="H183" s="68" t="s">
        <v>306</v>
      </c>
      <c r="I183" s="74">
        <v>300</v>
      </c>
      <c r="J183" s="64" t="s">
        <v>307</v>
      </c>
      <c r="K183" s="64" t="s">
        <v>308</v>
      </c>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row>
    <row r="184" spans="1:256" s="2" customFormat="1" ht="37.5" customHeight="1">
      <c r="A184" s="64"/>
      <c r="B184" s="64"/>
      <c r="C184" s="64"/>
      <c r="D184" s="64"/>
      <c r="E184" s="68"/>
      <c r="F184" s="69"/>
      <c r="G184" s="68"/>
      <c r="H184" s="68" t="s">
        <v>309</v>
      </c>
      <c r="I184" s="74">
        <v>1000</v>
      </c>
      <c r="J184" s="64"/>
      <c r="K184" s="64"/>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row>
    <row r="185" spans="1:256" s="2" customFormat="1" ht="37.5" customHeight="1">
      <c r="A185" s="64"/>
      <c r="B185" s="64"/>
      <c r="C185" s="64"/>
      <c r="D185" s="64"/>
      <c r="E185" s="68"/>
      <c r="F185" s="69"/>
      <c r="G185" s="68"/>
      <c r="H185" s="68" t="s">
        <v>310</v>
      </c>
      <c r="I185" s="74">
        <v>200</v>
      </c>
      <c r="J185" s="64"/>
      <c r="K185" s="64"/>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row>
    <row r="186" spans="1:256" s="2" customFormat="1" ht="37.5" customHeight="1">
      <c r="A186" s="64"/>
      <c r="B186" s="64"/>
      <c r="C186" s="64"/>
      <c r="D186" s="64"/>
      <c r="E186" s="68"/>
      <c r="F186" s="69"/>
      <c r="G186" s="68"/>
      <c r="H186" s="68" t="s">
        <v>311</v>
      </c>
      <c r="I186" s="74">
        <v>500</v>
      </c>
      <c r="J186" s="64"/>
      <c r="K186" s="64"/>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row>
    <row r="187" spans="1:256" s="2" customFormat="1" ht="128.25" customHeight="1">
      <c r="A187" s="64">
        <v>7</v>
      </c>
      <c r="B187" s="64" t="s">
        <v>280</v>
      </c>
      <c r="C187" s="64" t="s">
        <v>281</v>
      </c>
      <c r="D187" s="64">
        <v>2021</v>
      </c>
      <c r="E187" s="68" t="s">
        <v>312</v>
      </c>
      <c r="F187" s="69">
        <v>300</v>
      </c>
      <c r="G187" s="68">
        <v>300</v>
      </c>
      <c r="H187" s="68" t="s">
        <v>313</v>
      </c>
      <c r="I187" s="74">
        <v>300</v>
      </c>
      <c r="J187" s="76" t="s">
        <v>314</v>
      </c>
      <c r="K187" s="75" t="s">
        <v>297</v>
      </c>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row>
    <row r="188" spans="1:256" s="2" customFormat="1" ht="81" customHeight="1">
      <c r="A188" s="64">
        <v>8</v>
      </c>
      <c r="B188" s="64" t="s">
        <v>280</v>
      </c>
      <c r="C188" s="64" t="s">
        <v>315</v>
      </c>
      <c r="D188" s="64">
        <v>2021</v>
      </c>
      <c r="E188" s="64" t="s">
        <v>316</v>
      </c>
      <c r="F188" s="64">
        <v>600</v>
      </c>
      <c r="G188" s="70">
        <v>600</v>
      </c>
      <c r="H188" s="64" t="s">
        <v>317</v>
      </c>
      <c r="I188" s="64">
        <v>600</v>
      </c>
      <c r="J188" s="76" t="s">
        <v>318</v>
      </c>
      <c r="K188" s="75" t="s">
        <v>319</v>
      </c>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row>
    <row r="189" spans="1:256" s="2" customFormat="1" ht="81" customHeight="1">
      <c r="A189" s="64">
        <v>9</v>
      </c>
      <c r="B189" s="64" t="s">
        <v>280</v>
      </c>
      <c r="C189" s="64" t="s">
        <v>315</v>
      </c>
      <c r="D189" s="64">
        <v>2021</v>
      </c>
      <c r="E189" s="64" t="s">
        <v>320</v>
      </c>
      <c r="F189" s="64">
        <v>100</v>
      </c>
      <c r="G189" s="70">
        <v>100</v>
      </c>
      <c r="H189" s="64" t="s">
        <v>317</v>
      </c>
      <c r="I189" s="64">
        <v>100</v>
      </c>
      <c r="J189" s="76" t="s">
        <v>318</v>
      </c>
      <c r="K189" s="75" t="s">
        <v>319</v>
      </c>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row>
    <row r="190" spans="1:256" s="2" customFormat="1" ht="81" customHeight="1">
      <c r="A190" s="64">
        <v>10</v>
      </c>
      <c r="B190" s="64" t="s">
        <v>280</v>
      </c>
      <c r="C190" s="64" t="s">
        <v>315</v>
      </c>
      <c r="D190" s="64">
        <v>2021</v>
      </c>
      <c r="E190" s="64" t="s">
        <v>321</v>
      </c>
      <c r="F190" s="64">
        <v>9500</v>
      </c>
      <c r="G190" s="70">
        <v>2000</v>
      </c>
      <c r="H190" s="64" t="s">
        <v>317</v>
      </c>
      <c r="I190" s="64">
        <v>2000</v>
      </c>
      <c r="J190" s="76" t="s">
        <v>318</v>
      </c>
      <c r="K190" s="75" t="s">
        <v>319</v>
      </c>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row>
    <row r="191" spans="1:256" s="2" customFormat="1" ht="81" customHeight="1">
      <c r="A191" s="64">
        <v>11</v>
      </c>
      <c r="B191" s="64" t="s">
        <v>280</v>
      </c>
      <c r="C191" s="64" t="s">
        <v>315</v>
      </c>
      <c r="D191" s="64">
        <v>2021</v>
      </c>
      <c r="E191" s="64" t="s">
        <v>322</v>
      </c>
      <c r="F191" s="64">
        <v>3950</v>
      </c>
      <c r="G191" s="71">
        <v>188</v>
      </c>
      <c r="H191" s="64" t="s">
        <v>323</v>
      </c>
      <c r="I191" s="77">
        <v>188</v>
      </c>
      <c r="J191" s="76" t="s">
        <v>318</v>
      </c>
      <c r="K191" s="75" t="s">
        <v>319</v>
      </c>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row>
    <row r="192" spans="1:256" s="2" customFormat="1" ht="81" customHeight="1">
      <c r="A192" s="64">
        <v>12</v>
      </c>
      <c r="B192" s="64" t="s">
        <v>280</v>
      </c>
      <c r="C192" s="64" t="s">
        <v>324</v>
      </c>
      <c r="D192" s="64">
        <v>2021</v>
      </c>
      <c r="E192" s="64" t="s">
        <v>325</v>
      </c>
      <c r="F192" s="64">
        <v>700</v>
      </c>
      <c r="G192" s="70">
        <v>700</v>
      </c>
      <c r="H192" s="64" t="s">
        <v>326</v>
      </c>
      <c r="I192" s="64">
        <v>700</v>
      </c>
      <c r="J192" s="76" t="s">
        <v>327</v>
      </c>
      <c r="K192" s="75" t="s">
        <v>328</v>
      </c>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row>
    <row r="193" spans="1:256" s="2" customFormat="1" ht="81" customHeight="1">
      <c r="A193" s="64">
        <v>13</v>
      </c>
      <c r="B193" s="64" t="s">
        <v>280</v>
      </c>
      <c r="C193" s="68" t="s">
        <v>329</v>
      </c>
      <c r="D193" s="68">
        <v>2021</v>
      </c>
      <c r="E193" s="68" t="s">
        <v>330</v>
      </c>
      <c r="F193" s="68">
        <v>300</v>
      </c>
      <c r="G193" s="70">
        <v>300</v>
      </c>
      <c r="H193" s="68" t="s">
        <v>331</v>
      </c>
      <c r="I193" s="74">
        <v>300</v>
      </c>
      <c r="J193" s="74" t="s">
        <v>332</v>
      </c>
      <c r="K193" s="75" t="s">
        <v>333</v>
      </c>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row>
    <row r="194" spans="1:256" s="2" customFormat="1" ht="128.25" customHeight="1">
      <c r="A194" s="64">
        <v>14</v>
      </c>
      <c r="B194" s="64" t="s">
        <v>280</v>
      </c>
      <c r="C194" s="68" t="s">
        <v>334</v>
      </c>
      <c r="D194" s="68">
        <v>2021</v>
      </c>
      <c r="E194" s="68" t="s">
        <v>335</v>
      </c>
      <c r="F194" s="68">
        <v>1200</v>
      </c>
      <c r="G194" s="69">
        <v>1200</v>
      </c>
      <c r="H194" s="78" t="s">
        <v>336</v>
      </c>
      <c r="I194" s="74">
        <v>1200</v>
      </c>
      <c r="J194" s="78" t="s">
        <v>337</v>
      </c>
      <c r="K194" s="52" t="s">
        <v>338</v>
      </c>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row>
    <row r="195" spans="1:11" s="3" customFormat="1" ht="36.75" customHeight="1">
      <c r="A195" s="24">
        <v>32</v>
      </c>
      <c r="B195" s="24" t="s">
        <v>339</v>
      </c>
      <c r="C195" s="24"/>
      <c r="D195" s="24"/>
      <c r="E195" s="24"/>
      <c r="F195" s="36">
        <f>SUM(F196:F227)</f>
        <v>114471.1213</v>
      </c>
      <c r="G195" s="36">
        <f>SUM(G196:G227)</f>
        <v>68998.77672600001</v>
      </c>
      <c r="H195" s="36"/>
      <c r="I195" s="36">
        <f>SUM(I196:I227)</f>
        <v>68999</v>
      </c>
      <c r="J195" s="52"/>
      <c r="K195" s="24"/>
    </row>
    <row r="196" spans="1:11" s="3" customFormat="1" ht="58.5" customHeight="1">
      <c r="A196" s="25">
        <v>1</v>
      </c>
      <c r="B196" s="25" t="s">
        <v>339</v>
      </c>
      <c r="C196" s="29" t="s">
        <v>43</v>
      </c>
      <c r="D196" s="29">
        <v>2021</v>
      </c>
      <c r="E196" s="27" t="s">
        <v>340</v>
      </c>
      <c r="F196" s="41">
        <v>6536</v>
      </c>
      <c r="G196" s="41">
        <v>6536</v>
      </c>
      <c r="H196" s="37" t="s">
        <v>341</v>
      </c>
      <c r="I196" s="46">
        <v>5042</v>
      </c>
      <c r="J196" s="26" t="s">
        <v>342</v>
      </c>
      <c r="K196" s="27"/>
    </row>
    <row r="197" spans="1:11" s="3" customFormat="1" ht="58.5" customHeight="1">
      <c r="A197" s="25">
        <v>2</v>
      </c>
      <c r="B197" s="25" t="s">
        <v>339</v>
      </c>
      <c r="C197" s="29" t="s">
        <v>43</v>
      </c>
      <c r="D197" s="29">
        <v>2021</v>
      </c>
      <c r="E197" s="27" t="s">
        <v>343</v>
      </c>
      <c r="F197" s="41">
        <v>911</v>
      </c>
      <c r="G197" s="41">
        <v>25.103126</v>
      </c>
      <c r="H197" s="37" t="s">
        <v>344</v>
      </c>
      <c r="I197" s="46">
        <v>300</v>
      </c>
      <c r="J197" s="26" t="s">
        <v>342</v>
      </c>
      <c r="K197" s="27"/>
    </row>
    <row r="198" spans="1:11" s="3" customFormat="1" ht="58.5" customHeight="1">
      <c r="A198" s="25">
        <v>3</v>
      </c>
      <c r="B198" s="25" t="s">
        <v>339</v>
      </c>
      <c r="C198" s="29" t="s">
        <v>43</v>
      </c>
      <c r="D198" s="29">
        <v>2021</v>
      </c>
      <c r="E198" s="27" t="s">
        <v>345</v>
      </c>
      <c r="F198" s="41">
        <v>200</v>
      </c>
      <c r="G198" s="42">
        <v>200</v>
      </c>
      <c r="H198" s="37" t="s">
        <v>346</v>
      </c>
      <c r="I198" s="42">
        <v>2000</v>
      </c>
      <c r="J198" s="26" t="s">
        <v>342</v>
      </c>
      <c r="K198" s="27"/>
    </row>
    <row r="199" spans="1:11" s="3" customFormat="1" ht="58.5" customHeight="1">
      <c r="A199" s="25">
        <v>4</v>
      </c>
      <c r="B199" s="25" t="s">
        <v>339</v>
      </c>
      <c r="C199" s="29" t="s">
        <v>43</v>
      </c>
      <c r="D199" s="29">
        <v>2021</v>
      </c>
      <c r="E199" s="44" t="s">
        <v>347</v>
      </c>
      <c r="F199" s="41">
        <v>10000</v>
      </c>
      <c r="G199" s="42">
        <v>10000</v>
      </c>
      <c r="H199" s="43" t="s">
        <v>348</v>
      </c>
      <c r="I199" s="42">
        <v>2000</v>
      </c>
      <c r="J199" s="26" t="s">
        <v>342</v>
      </c>
      <c r="K199" s="49"/>
    </row>
    <row r="200" spans="1:11" s="3" customFormat="1" ht="58.5" customHeight="1">
      <c r="A200" s="25">
        <v>5</v>
      </c>
      <c r="B200" s="25" t="s">
        <v>339</v>
      </c>
      <c r="C200" s="29" t="s">
        <v>43</v>
      </c>
      <c r="D200" s="29">
        <v>2021</v>
      </c>
      <c r="E200" s="27" t="s">
        <v>349</v>
      </c>
      <c r="F200" s="41">
        <v>200</v>
      </c>
      <c r="G200" s="41">
        <v>183.645</v>
      </c>
      <c r="H200" s="37" t="s">
        <v>350</v>
      </c>
      <c r="I200" s="46">
        <v>1000</v>
      </c>
      <c r="J200" s="26" t="s">
        <v>342</v>
      </c>
      <c r="K200" s="27"/>
    </row>
    <row r="201" spans="1:11" s="3" customFormat="1" ht="58.5" customHeight="1">
      <c r="A201" s="25">
        <v>6</v>
      </c>
      <c r="B201" s="25" t="s">
        <v>339</v>
      </c>
      <c r="C201" s="29" t="s">
        <v>43</v>
      </c>
      <c r="D201" s="29">
        <v>2021</v>
      </c>
      <c r="E201" s="27" t="s">
        <v>351</v>
      </c>
      <c r="F201" s="41">
        <v>43370</v>
      </c>
      <c r="G201" s="41">
        <v>1014.0286</v>
      </c>
      <c r="H201" s="37" t="s">
        <v>352</v>
      </c>
      <c r="I201" s="46">
        <v>2000</v>
      </c>
      <c r="J201" s="26" t="s">
        <v>342</v>
      </c>
      <c r="K201" s="27"/>
    </row>
    <row r="202" spans="1:11" s="3" customFormat="1" ht="57.75" customHeight="1">
      <c r="A202" s="25">
        <v>7</v>
      </c>
      <c r="B202" s="25" t="s">
        <v>339</v>
      </c>
      <c r="C202" s="29" t="s">
        <v>43</v>
      </c>
      <c r="D202" s="29">
        <v>2021</v>
      </c>
      <c r="E202" s="27" t="s">
        <v>109</v>
      </c>
      <c r="F202" s="27" t="s">
        <v>109</v>
      </c>
      <c r="G202" s="27" t="s">
        <v>109</v>
      </c>
      <c r="H202" s="37" t="s">
        <v>353</v>
      </c>
      <c r="I202" s="42">
        <v>300</v>
      </c>
      <c r="J202" s="26"/>
      <c r="K202" s="27"/>
    </row>
    <row r="203" spans="1:11" s="3" customFormat="1" ht="57.75" customHeight="1">
      <c r="A203" s="25">
        <v>8</v>
      </c>
      <c r="B203" s="25" t="s">
        <v>339</v>
      </c>
      <c r="C203" s="29" t="s">
        <v>43</v>
      </c>
      <c r="D203" s="29">
        <v>2021</v>
      </c>
      <c r="E203" s="27" t="s">
        <v>109</v>
      </c>
      <c r="F203" s="27" t="s">
        <v>109</v>
      </c>
      <c r="G203" s="27" t="s">
        <v>109</v>
      </c>
      <c r="H203" s="43" t="s">
        <v>354</v>
      </c>
      <c r="I203" s="42">
        <v>380</v>
      </c>
      <c r="J203" s="26"/>
      <c r="K203" s="49"/>
    </row>
    <row r="204" spans="1:11" s="3" customFormat="1" ht="57.75" customHeight="1">
      <c r="A204" s="25">
        <v>9</v>
      </c>
      <c r="B204" s="25" t="s">
        <v>339</v>
      </c>
      <c r="C204" s="29" t="s">
        <v>43</v>
      </c>
      <c r="D204" s="29">
        <v>2021</v>
      </c>
      <c r="E204" s="27" t="s">
        <v>109</v>
      </c>
      <c r="F204" s="27" t="s">
        <v>109</v>
      </c>
      <c r="G204" s="27" t="s">
        <v>109</v>
      </c>
      <c r="H204" s="37" t="s">
        <v>355</v>
      </c>
      <c r="I204" s="46">
        <v>473</v>
      </c>
      <c r="J204" s="26"/>
      <c r="K204" s="27"/>
    </row>
    <row r="205" spans="1:11" s="3" customFormat="1" ht="57.75" customHeight="1">
      <c r="A205" s="25">
        <v>10</v>
      </c>
      <c r="B205" s="25" t="s">
        <v>339</v>
      </c>
      <c r="C205" s="29" t="s">
        <v>43</v>
      </c>
      <c r="D205" s="29">
        <v>2021</v>
      </c>
      <c r="E205" s="27" t="s">
        <v>109</v>
      </c>
      <c r="F205" s="27" t="s">
        <v>109</v>
      </c>
      <c r="G205" s="27" t="s">
        <v>109</v>
      </c>
      <c r="H205" s="37" t="s">
        <v>356</v>
      </c>
      <c r="I205" s="46">
        <v>2968</v>
      </c>
      <c r="J205" s="26"/>
      <c r="K205" s="27"/>
    </row>
    <row r="206" spans="1:11" s="3" customFormat="1" ht="57.75" customHeight="1">
      <c r="A206" s="25">
        <v>11</v>
      </c>
      <c r="B206" s="25" t="s">
        <v>339</v>
      </c>
      <c r="C206" s="29" t="s">
        <v>43</v>
      </c>
      <c r="D206" s="29">
        <v>2021</v>
      </c>
      <c r="E206" s="27" t="s">
        <v>109</v>
      </c>
      <c r="F206" s="27" t="s">
        <v>109</v>
      </c>
      <c r="G206" s="27" t="s">
        <v>109</v>
      </c>
      <c r="H206" s="37" t="s">
        <v>357</v>
      </c>
      <c r="I206" s="42">
        <v>400</v>
      </c>
      <c r="J206" s="26"/>
      <c r="K206" s="27"/>
    </row>
    <row r="207" spans="1:11" s="3" customFormat="1" ht="57.75" customHeight="1">
      <c r="A207" s="25">
        <v>12</v>
      </c>
      <c r="B207" s="25" t="s">
        <v>339</v>
      </c>
      <c r="C207" s="29" t="s">
        <v>43</v>
      </c>
      <c r="D207" s="29">
        <v>2021</v>
      </c>
      <c r="E207" s="27" t="s">
        <v>109</v>
      </c>
      <c r="F207" s="27" t="s">
        <v>109</v>
      </c>
      <c r="G207" s="27" t="s">
        <v>109</v>
      </c>
      <c r="H207" s="43" t="s">
        <v>358</v>
      </c>
      <c r="I207" s="42">
        <v>100</v>
      </c>
      <c r="J207" s="26"/>
      <c r="K207" s="49"/>
    </row>
    <row r="208" spans="1:11" s="3" customFormat="1" ht="57.75" customHeight="1">
      <c r="A208" s="25">
        <v>13</v>
      </c>
      <c r="B208" s="25" t="s">
        <v>339</v>
      </c>
      <c r="C208" s="29" t="s">
        <v>43</v>
      </c>
      <c r="D208" s="29">
        <v>2021</v>
      </c>
      <c r="E208" s="27" t="s">
        <v>109</v>
      </c>
      <c r="F208" s="27" t="s">
        <v>109</v>
      </c>
      <c r="G208" s="27" t="s">
        <v>109</v>
      </c>
      <c r="H208" s="37" t="s">
        <v>359</v>
      </c>
      <c r="I208" s="46">
        <v>598</v>
      </c>
      <c r="J208" s="26"/>
      <c r="K208" s="27"/>
    </row>
    <row r="209" spans="1:11" s="3" customFormat="1" ht="57.75" customHeight="1">
      <c r="A209" s="25">
        <v>14</v>
      </c>
      <c r="B209" s="25" t="s">
        <v>339</v>
      </c>
      <c r="C209" s="29" t="s">
        <v>43</v>
      </c>
      <c r="D209" s="29">
        <v>2021</v>
      </c>
      <c r="E209" s="27" t="s">
        <v>109</v>
      </c>
      <c r="F209" s="27" t="s">
        <v>109</v>
      </c>
      <c r="G209" s="27" t="s">
        <v>109</v>
      </c>
      <c r="H209" s="37" t="s">
        <v>360</v>
      </c>
      <c r="I209" s="46">
        <v>398</v>
      </c>
      <c r="J209" s="26"/>
      <c r="K209" s="27"/>
    </row>
    <row r="210" spans="1:11" s="3" customFormat="1" ht="74.25" customHeight="1">
      <c r="A210" s="25">
        <v>15</v>
      </c>
      <c r="B210" s="25" t="s">
        <v>339</v>
      </c>
      <c r="C210" s="29" t="s">
        <v>361</v>
      </c>
      <c r="D210" s="29">
        <v>2021</v>
      </c>
      <c r="E210" s="27" t="s">
        <v>362</v>
      </c>
      <c r="F210" s="41">
        <v>500</v>
      </c>
      <c r="G210" s="46">
        <v>240</v>
      </c>
      <c r="H210" s="37" t="s">
        <v>330</v>
      </c>
      <c r="I210" s="46">
        <v>300</v>
      </c>
      <c r="J210" s="26" t="s">
        <v>363</v>
      </c>
      <c r="K210" s="25"/>
    </row>
    <row r="211" spans="1:11" s="3" customFormat="1" ht="57.75" customHeight="1">
      <c r="A211" s="25">
        <v>16</v>
      </c>
      <c r="B211" s="25" t="s">
        <v>339</v>
      </c>
      <c r="C211" s="29" t="s">
        <v>361</v>
      </c>
      <c r="D211" s="29">
        <v>2021</v>
      </c>
      <c r="E211" s="27" t="s">
        <v>364</v>
      </c>
      <c r="F211" s="41">
        <v>350</v>
      </c>
      <c r="G211" s="46">
        <v>100</v>
      </c>
      <c r="H211" s="37" t="s">
        <v>365</v>
      </c>
      <c r="I211" s="46">
        <v>280</v>
      </c>
      <c r="J211" s="26" t="s">
        <v>363</v>
      </c>
      <c r="K211" s="25"/>
    </row>
    <row r="212" spans="1:11" s="3" customFormat="1" ht="80.25" customHeight="1">
      <c r="A212" s="25">
        <v>17</v>
      </c>
      <c r="B212" s="25" t="s">
        <v>339</v>
      </c>
      <c r="C212" s="29" t="s">
        <v>361</v>
      </c>
      <c r="D212" s="29">
        <v>2021</v>
      </c>
      <c r="E212" s="27" t="s">
        <v>366</v>
      </c>
      <c r="F212" s="41">
        <v>400</v>
      </c>
      <c r="G212" s="42">
        <v>400</v>
      </c>
      <c r="H212" s="37" t="s">
        <v>367</v>
      </c>
      <c r="I212" s="42">
        <v>160</v>
      </c>
      <c r="J212" s="26" t="s">
        <v>368</v>
      </c>
      <c r="K212" s="27"/>
    </row>
    <row r="213" spans="1:11" s="3" customFormat="1" ht="57.75" customHeight="1">
      <c r="A213" s="25">
        <v>18</v>
      </c>
      <c r="B213" s="25" t="s">
        <v>339</v>
      </c>
      <c r="C213" s="29" t="s">
        <v>361</v>
      </c>
      <c r="D213" s="29">
        <v>2021</v>
      </c>
      <c r="E213" s="44" t="s">
        <v>369</v>
      </c>
      <c r="F213" s="41">
        <v>200</v>
      </c>
      <c r="G213" s="42">
        <v>100</v>
      </c>
      <c r="H213" s="43" t="s">
        <v>370</v>
      </c>
      <c r="I213" s="42">
        <v>100</v>
      </c>
      <c r="J213" s="26" t="s">
        <v>371</v>
      </c>
      <c r="K213" s="29"/>
    </row>
    <row r="214" spans="1:11" s="3" customFormat="1" ht="80.25" customHeight="1">
      <c r="A214" s="25">
        <v>19</v>
      </c>
      <c r="B214" s="25" t="s">
        <v>339</v>
      </c>
      <c r="C214" s="29" t="s">
        <v>372</v>
      </c>
      <c r="D214" s="29">
        <v>2021</v>
      </c>
      <c r="E214" s="27" t="s">
        <v>373</v>
      </c>
      <c r="F214" s="41">
        <v>2074.1213</v>
      </c>
      <c r="G214" s="42">
        <v>1500</v>
      </c>
      <c r="H214" s="37" t="s">
        <v>374</v>
      </c>
      <c r="I214" s="42">
        <v>1500</v>
      </c>
      <c r="J214" s="26" t="s">
        <v>342</v>
      </c>
      <c r="K214" s="27"/>
    </row>
    <row r="215" spans="1:11" s="3" customFormat="1" ht="80.25" customHeight="1">
      <c r="A215" s="25">
        <v>20</v>
      </c>
      <c r="B215" s="25" t="s">
        <v>339</v>
      </c>
      <c r="C215" s="29" t="s">
        <v>372</v>
      </c>
      <c r="D215" s="29">
        <v>2021</v>
      </c>
      <c r="E215" s="27" t="s">
        <v>375</v>
      </c>
      <c r="F215" s="41">
        <v>1530</v>
      </c>
      <c r="G215" s="42">
        <v>1000</v>
      </c>
      <c r="H215" s="37" t="s">
        <v>374</v>
      </c>
      <c r="I215" s="42">
        <v>1000</v>
      </c>
      <c r="J215" s="26" t="s">
        <v>342</v>
      </c>
      <c r="K215" s="27"/>
    </row>
    <row r="216" spans="1:11" s="3" customFormat="1" ht="80.25" customHeight="1">
      <c r="A216" s="25">
        <v>21</v>
      </c>
      <c r="B216" s="25" t="s">
        <v>339</v>
      </c>
      <c r="C216" s="29" t="s">
        <v>376</v>
      </c>
      <c r="D216" s="29">
        <v>2021</v>
      </c>
      <c r="E216" s="27" t="s">
        <v>377</v>
      </c>
      <c r="F216" s="41">
        <v>5000</v>
      </c>
      <c r="G216" s="42">
        <v>5000</v>
      </c>
      <c r="H216" s="37" t="s">
        <v>378</v>
      </c>
      <c r="I216" s="42">
        <v>1835</v>
      </c>
      <c r="J216" s="26" t="s">
        <v>379</v>
      </c>
      <c r="K216" s="27"/>
    </row>
    <row r="217" spans="1:11" s="3" customFormat="1" ht="80.25" customHeight="1">
      <c r="A217" s="25">
        <v>22</v>
      </c>
      <c r="B217" s="25" t="s">
        <v>339</v>
      </c>
      <c r="C217" s="29" t="s">
        <v>376</v>
      </c>
      <c r="D217" s="29">
        <v>2021</v>
      </c>
      <c r="E217" s="27" t="s">
        <v>380</v>
      </c>
      <c r="F217" s="41">
        <v>1500</v>
      </c>
      <c r="G217" s="42">
        <v>1500</v>
      </c>
      <c r="H217" s="37" t="s">
        <v>381</v>
      </c>
      <c r="I217" s="42">
        <v>1245</v>
      </c>
      <c r="J217" s="26" t="s">
        <v>379</v>
      </c>
      <c r="K217" s="27"/>
    </row>
    <row r="218" spans="1:11" s="3" customFormat="1" ht="72.75" customHeight="1">
      <c r="A218" s="25">
        <v>23</v>
      </c>
      <c r="B218" s="25" t="s">
        <v>339</v>
      </c>
      <c r="C218" s="29" t="s">
        <v>376</v>
      </c>
      <c r="D218" s="29">
        <v>2021</v>
      </c>
      <c r="E218" s="27" t="s">
        <v>382</v>
      </c>
      <c r="F218" s="41">
        <v>1700</v>
      </c>
      <c r="G218" s="42">
        <v>1200</v>
      </c>
      <c r="H218" s="37" t="s">
        <v>383</v>
      </c>
      <c r="I218" s="42">
        <v>249</v>
      </c>
      <c r="J218" s="26" t="s">
        <v>379</v>
      </c>
      <c r="K218" s="27" t="s">
        <v>384</v>
      </c>
    </row>
    <row r="219" spans="1:11" s="3" customFormat="1" ht="36.75" customHeight="1">
      <c r="A219" s="25">
        <v>24</v>
      </c>
      <c r="B219" s="25" t="s">
        <v>339</v>
      </c>
      <c r="C219" s="29" t="s">
        <v>376</v>
      </c>
      <c r="D219" s="29">
        <v>2021</v>
      </c>
      <c r="E219" s="27" t="s">
        <v>109</v>
      </c>
      <c r="F219" s="27" t="s">
        <v>109</v>
      </c>
      <c r="G219" s="27" t="s">
        <v>109</v>
      </c>
      <c r="H219" s="37" t="s">
        <v>385</v>
      </c>
      <c r="I219" s="42">
        <v>2965</v>
      </c>
      <c r="J219" s="26"/>
      <c r="K219" s="27"/>
    </row>
    <row r="220" spans="1:11" s="3" customFormat="1" ht="36.75" customHeight="1">
      <c r="A220" s="25">
        <v>25</v>
      </c>
      <c r="B220" s="25" t="s">
        <v>339</v>
      </c>
      <c r="C220" s="29" t="s">
        <v>376</v>
      </c>
      <c r="D220" s="29">
        <v>2021</v>
      </c>
      <c r="E220" s="27" t="s">
        <v>109</v>
      </c>
      <c r="F220" s="27" t="s">
        <v>109</v>
      </c>
      <c r="G220" s="27" t="s">
        <v>109</v>
      </c>
      <c r="H220" s="37" t="s">
        <v>386</v>
      </c>
      <c r="I220" s="42">
        <v>1406</v>
      </c>
      <c r="J220" s="26"/>
      <c r="K220" s="27"/>
    </row>
    <row r="221" spans="1:256" s="3" customFormat="1" ht="59.25" customHeight="1">
      <c r="A221" s="25">
        <v>26</v>
      </c>
      <c r="B221" s="25" t="s">
        <v>339</v>
      </c>
      <c r="C221" s="25" t="s">
        <v>361</v>
      </c>
      <c r="D221" s="25">
        <v>2019</v>
      </c>
      <c r="E221" s="25" t="s">
        <v>387</v>
      </c>
      <c r="F221" s="25">
        <v>11200</v>
      </c>
      <c r="G221" s="25">
        <v>11200</v>
      </c>
      <c r="H221" s="25" t="s">
        <v>388</v>
      </c>
      <c r="I221" s="25">
        <v>16200</v>
      </c>
      <c r="J221" s="25" t="s">
        <v>389</v>
      </c>
      <c r="K221" s="81"/>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c r="FV221" s="18"/>
      <c r="FW221" s="18"/>
      <c r="FX221" s="18"/>
      <c r="FY221" s="18"/>
      <c r="FZ221" s="18"/>
      <c r="GA221" s="18"/>
      <c r="GB221" s="18"/>
      <c r="GC221" s="18"/>
      <c r="GD221" s="18"/>
      <c r="GE221" s="18"/>
      <c r="GF221" s="18"/>
      <c r="GG221" s="18"/>
      <c r="GH221" s="18"/>
      <c r="GI221" s="18"/>
      <c r="GJ221" s="18"/>
      <c r="GK221" s="18"/>
      <c r="GL221" s="18"/>
      <c r="GM221" s="18"/>
      <c r="GN221" s="18"/>
      <c r="GO221" s="18"/>
      <c r="GP221" s="18"/>
      <c r="GQ221" s="18"/>
      <c r="GR221" s="18"/>
      <c r="GS221" s="18"/>
      <c r="GT221" s="18"/>
      <c r="GU221" s="18"/>
      <c r="GV221" s="18"/>
      <c r="GW221" s="18"/>
      <c r="GX221" s="18"/>
      <c r="GY221" s="18"/>
      <c r="GZ221" s="18"/>
      <c r="HA221" s="18"/>
      <c r="HB221" s="18"/>
      <c r="HC221" s="18"/>
      <c r="HD221" s="18"/>
      <c r="HE221" s="18"/>
      <c r="HF221" s="18"/>
      <c r="HG221" s="18"/>
      <c r="HH221" s="18"/>
      <c r="HI221" s="18"/>
      <c r="HJ221" s="18"/>
      <c r="HK221" s="18"/>
      <c r="HL221" s="18"/>
      <c r="HM221" s="18"/>
      <c r="HN221" s="18"/>
      <c r="HO221" s="18"/>
      <c r="HP221" s="18"/>
      <c r="HQ221" s="18"/>
      <c r="HR221" s="18"/>
      <c r="HS221" s="18"/>
      <c r="HT221" s="18"/>
      <c r="HU221" s="18"/>
      <c r="HV221" s="18"/>
      <c r="HW221" s="18"/>
      <c r="HX221" s="18"/>
      <c r="HY221" s="18"/>
      <c r="HZ221" s="18"/>
      <c r="IA221" s="18"/>
      <c r="IB221" s="18"/>
      <c r="IC221" s="18"/>
      <c r="ID221" s="18"/>
      <c r="IE221" s="18"/>
      <c r="IF221" s="18"/>
      <c r="IG221" s="18"/>
      <c r="IH221" s="18"/>
      <c r="II221" s="18"/>
      <c r="IJ221" s="18"/>
      <c r="IK221" s="18"/>
      <c r="IL221" s="18"/>
      <c r="IM221" s="18"/>
      <c r="IN221" s="18"/>
      <c r="IO221" s="18"/>
      <c r="IP221" s="18"/>
      <c r="IQ221" s="18"/>
      <c r="IR221" s="18"/>
      <c r="IS221" s="18"/>
      <c r="IT221" s="18"/>
      <c r="IU221" s="18"/>
      <c r="IV221" s="18"/>
    </row>
    <row r="222" spans="1:256" s="3" customFormat="1" ht="59.25" customHeight="1">
      <c r="A222" s="25">
        <v>27</v>
      </c>
      <c r="B222" s="25" t="s">
        <v>339</v>
      </c>
      <c r="C222" s="25" t="s">
        <v>390</v>
      </c>
      <c r="D222" s="25">
        <v>2019</v>
      </c>
      <c r="E222" s="25" t="s">
        <v>387</v>
      </c>
      <c r="F222" s="25">
        <v>7600</v>
      </c>
      <c r="G222" s="25">
        <v>7600</v>
      </c>
      <c r="H222" s="25" t="s">
        <v>391</v>
      </c>
      <c r="I222" s="25">
        <v>4765</v>
      </c>
      <c r="J222" s="25" t="s">
        <v>389</v>
      </c>
      <c r="K222" s="81"/>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c r="EO222" s="18"/>
      <c r="EP222" s="18"/>
      <c r="EQ222" s="18"/>
      <c r="ER222" s="18"/>
      <c r="ES222" s="18"/>
      <c r="ET222" s="18"/>
      <c r="EU222" s="18"/>
      <c r="EV222" s="18"/>
      <c r="EW222" s="18"/>
      <c r="EX222" s="18"/>
      <c r="EY222" s="18"/>
      <c r="EZ222" s="18"/>
      <c r="FA222" s="18"/>
      <c r="FB222" s="18"/>
      <c r="FC222" s="18"/>
      <c r="FD222" s="18"/>
      <c r="FE222" s="18"/>
      <c r="FF222" s="18"/>
      <c r="FG222" s="18"/>
      <c r="FH222" s="18"/>
      <c r="FI222" s="18"/>
      <c r="FJ222" s="18"/>
      <c r="FK222" s="18"/>
      <c r="FL222" s="18"/>
      <c r="FM222" s="18"/>
      <c r="FN222" s="18"/>
      <c r="FO222" s="18"/>
      <c r="FP222" s="18"/>
      <c r="FQ222" s="18"/>
      <c r="FR222" s="18"/>
      <c r="FS222" s="18"/>
      <c r="FT222" s="18"/>
      <c r="FU222" s="18"/>
      <c r="FV222" s="18"/>
      <c r="FW222" s="18"/>
      <c r="FX222" s="18"/>
      <c r="FY222" s="18"/>
      <c r="FZ222" s="18"/>
      <c r="GA222" s="18"/>
      <c r="GB222" s="18"/>
      <c r="GC222" s="18"/>
      <c r="GD222" s="18"/>
      <c r="GE222" s="18"/>
      <c r="GF222" s="18"/>
      <c r="GG222" s="18"/>
      <c r="GH222" s="18"/>
      <c r="GI222" s="18"/>
      <c r="GJ222" s="18"/>
      <c r="GK222" s="18"/>
      <c r="GL222" s="18"/>
      <c r="GM222" s="18"/>
      <c r="GN222" s="18"/>
      <c r="GO222" s="18"/>
      <c r="GP222" s="18"/>
      <c r="GQ222" s="18"/>
      <c r="GR222" s="18"/>
      <c r="GS222" s="18"/>
      <c r="GT222" s="18"/>
      <c r="GU222" s="18"/>
      <c r="GV222" s="18"/>
      <c r="GW222" s="18"/>
      <c r="GX222" s="18"/>
      <c r="GY222" s="18"/>
      <c r="GZ222" s="18"/>
      <c r="HA222" s="18"/>
      <c r="HB222" s="18"/>
      <c r="HC222" s="18"/>
      <c r="HD222" s="18"/>
      <c r="HE222" s="18"/>
      <c r="HF222" s="18"/>
      <c r="HG222" s="18"/>
      <c r="HH222" s="18"/>
      <c r="HI222" s="18"/>
      <c r="HJ222" s="18"/>
      <c r="HK222" s="18"/>
      <c r="HL222" s="18"/>
      <c r="HM222" s="18"/>
      <c r="HN222" s="18"/>
      <c r="HO222" s="18"/>
      <c r="HP222" s="18"/>
      <c r="HQ222" s="18"/>
      <c r="HR222" s="18"/>
      <c r="HS222" s="18"/>
      <c r="HT222" s="18"/>
      <c r="HU222" s="18"/>
      <c r="HV222" s="18"/>
      <c r="HW222" s="18"/>
      <c r="HX222" s="18"/>
      <c r="HY222" s="18"/>
      <c r="HZ222" s="18"/>
      <c r="IA222" s="18"/>
      <c r="IB222" s="18"/>
      <c r="IC222" s="18"/>
      <c r="ID222" s="18"/>
      <c r="IE222" s="18"/>
      <c r="IF222" s="18"/>
      <c r="IG222" s="18"/>
      <c r="IH222" s="18"/>
      <c r="II222" s="18"/>
      <c r="IJ222" s="18"/>
      <c r="IK222" s="18"/>
      <c r="IL222" s="18"/>
      <c r="IM222" s="18"/>
      <c r="IN222" s="18"/>
      <c r="IO222" s="18"/>
      <c r="IP222" s="18"/>
      <c r="IQ222" s="18"/>
      <c r="IR222" s="18"/>
      <c r="IS222" s="18"/>
      <c r="IT222" s="18"/>
      <c r="IU222" s="18"/>
      <c r="IV222" s="18"/>
    </row>
    <row r="223" spans="1:256" s="3" customFormat="1" ht="59.25" customHeight="1">
      <c r="A223" s="25">
        <v>28</v>
      </c>
      <c r="B223" s="25" t="s">
        <v>339</v>
      </c>
      <c r="C223" s="25" t="s">
        <v>372</v>
      </c>
      <c r="D223" s="25">
        <v>2019</v>
      </c>
      <c r="E223" s="25" t="s">
        <v>387</v>
      </c>
      <c r="F223" s="25">
        <v>14000</v>
      </c>
      <c r="G223" s="25">
        <v>14000</v>
      </c>
      <c r="H223" s="25" t="s">
        <v>392</v>
      </c>
      <c r="I223" s="25">
        <v>1000</v>
      </c>
      <c r="J223" s="25" t="s">
        <v>389</v>
      </c>
      <c r="K223" s="81"/>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c r="EO223" s="18"/>
      <c r="EP223" s="18"/>
      <c r="EQ223" s="18"/>
      <c r="ER223" s="18"/>
      <c r="ES223" s="18"/>
      <c r="ET223" s="18"/>
      <c r="EU223" s="18"/>
      <c r="EV223" s="18"/>
      <c r="EW223" s="18"/>
      <c r="EX223" s="18"/>
      <c r="EY223" s="18"/>
      <c r="EZ223" s="18"/>
      <c r="FA223" s="18"/>
      <c r="FB223" s="18"/>
      <c r="FC223" s="18"/>
      <c r="FD223" s="18"/>
      <c r="FE223" s="18"/>
      <c r="FF223" s="18"/>
      <c r="FG223" s="18"/>
      <c r="FH223" s="18"/>
      <c r="FI223" s="18"/>
      <c r="FJ223" s="18"/>
      <c r="FK223" s="18"/>
      <c r="FL223" s="18"/>
      <c r="FM223" s="18"/>
      <c r="FN223" s="18"/>
      <c r="FO223" s="18"/>
      <c r="FP223" s="18"/>
      <c r="FQ223" s="18"/>
      <c r="FR223" s="18"/>
      <c r="FS223" s="18"/>
      <c r="FT223" s="18"/>
      <c r="FU223" s="18"/>
      <c r="FV223" s="18"/>
      <c r="FW223" s="18"/>
      <c r="FX223" s="18"/>
      <c r="FY223" s="18"/>
      <c r="FZ223" s="18"/>
      <c r="GA223" s="18"/>
      <c r="GB223" s="18"/>
      <c r="GC223" s="18"/>
      <c r="GD223" s="18"/>
      <c r="GE223" s="18"/>
      <c r="GF223" s="18"/>
      <c r="GG223" s="18"/>
      <c r="GH223" s="18"/>
      <c r="GI223" s="18"/>
      <c r="GJ223" s="18"/>
      <c r="GK223" s="18"/>
      <c r="GL223" s="18"/>
      <c r="GM223" s="18"/>
      <c r="GN223" s="18"/>
      <c r="GO223" s="18"/>
      <c r="GP223" s="18"/>
      <c r="GQ223" s="18"/>
      <c r="GR223" s="18"/>
      <c r="GS223" s="18"/>
      <c r="GT223" s="18"/>
      <c r="GU223" s="18"/>
      <c r="GV223" s="18"/>
      <c r="GW223" s="18"/>
      <c r="GX223" s="18"/>
      <c r="GY223" s="18"/>
      <c r="GZ223" s="18"/>
      <c r="HA223" s="18"/>
      <c r="HB223" s="18"/>
      <c r="HC223" s="18"/>
      <c r="HD223" s="18"/>
      <c r="HE223" s="18"/>
      <c r="HF223" s="18"/>
      <c r="HG223" s="18"/>
      <c r="HH223" s="18"/>
      <c r="HI223" s="18"/>
      <c r="HJ223" s="18"/>
      <c r="HK223" s="18"/>
      <c r="HL223" s="18"/>
      <c r="HM223" s="18"/>
      <c r="HN223" s="18"/>
      <c r="HO223" s="18"/>
      <c r="HP223" s="18"/>
      <c r="HQ223" s="18"/>
      <c r="HR223" s="18"/>
      <c r="HS223" s="18"/>
      <c r="HT223" s="18"/>
      <c r="HU223" s="18"/>
      <c r="HV223" s="18"/>
      <c r="HW223" s="18"/>
      <c r="HX223" s="18"/>
      <c r="HY223" s="18"/>
      <c r="HZ223" s="18"/>
      <c r="IA223" s="18"/>
      <c r="IB223" s="18"/>
      <c r="IC223" s="18"/>
      <c r="ID223" s="18"/>
      <c r="IE223" s="18"/>
      <c r="IF223" s="18"/>
      <c r="IG223" s="18"/>
      <c r="IH223" s="18"/>
      <c r="II223" s="18"/>
      <c r="IJ223" s="18"/>
      <c r="IK223" s="18"/>
      <c r="IL223" s="18"/>
      <c r="IM223" s="18"/>
      <c r="IN223" s="18"/>
      <c r="IO223" s="18"/>
      <c r="IP223" s="18"/>
      <c r="IQ223" s="18"/>
      <c r="IR223" s="18"/>
      <c r="IS223" s="18"/>
      <c r="IT223" s="18"/>
      <c r="IU223" s="18"/>
      <c r="IV223" s="18"/>
    </row>
    <row r="224" spans="1:256" s="3" customFormat="1" ht="54" customHeight="1">
      <c r="A224" s="25">
        <v>29</v>
      </c>
      <c r="B224" s="25" t="s">
        <v>339</v>
      </c>
      <c r="C224" s="25" t="s">
        <v>393</v>
      </c>
      <c r="D224" s="25">
        <v>2019</v>
      </c>
      <c r="E224" s="25" t="s">
        <v>387</v>
      </c>
      <c r="F224" s="25">
        <v>7200</v>
      </c>
      <c r="G224" s="25">
        <v>7200</v>
      </c>
      <c r="H224" s="25" t="s">
        <v>394</v>
      </c>
      <c r="I224" s="25">
        <v>334</v>
      </c>
      <c r="J224" s="25" t="s">
        <v>389</v>
      </c>
      <c r="K224" s="81"/>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c r="FA224" s="18"/>
      <c r="FB224" s="18"/>
      <c r="FC224" s="18"/>
      <c r="FD224" s="18"/>
      <c r="FE224" s="18"/>
      <c r="FF224" s="18"/>
      <c r="FG224" s="18"/>
      <c r="FH224" s="18"/>
      <c r="FI224" s="18"/>
      <c r="FJ224" s="18"/>
      <c r="FK224" s="18"/>
      <c r="FL224" s="18"/>
      <c r="FM224" s="18"/>
      <c r="FN224" s="18"/>
      <c r="FO224" s="18"/>
      <c r="FP224" s="18"/>
      <c r="FQ224" s="18"/>
      <c r="FR224" s="18"/>
      <c r="FS224" s="18"/>
      <c r="FT224" s="18"/>
      <c r="FU224" s="18"/>
      <c r="FV224" s="18"/>
      <c r="FW224" s="18"/>
      <c r="FX224" s="18"/>
      <c r="FY224" s="18"/>
      <c r="FZ224" s="18"/>
      <c r="GA224" s="18"/>
      <c r="GB224" s="18"/>
      <c r="GC224" s="18"/>
      <c r="GD224" s="18"/>
      <c r="GE224" s="18"/>
      <c r="GF224" s="18"/>
      <c r="GG224" s="18"/>
      <c r="GH224" s="18"/>
      <c r="GI224" s="18"/>
      <c r="GJ224" s="18"/>
      <c r="GK224" s="18"/>
      <c r="GL224" s="18"/>
      <c r="GM224" s="18"/>
      <c r="GN224" s="18"/>
      <c r="GO224" s="18"/>
      <c r="GP224" s="18"/>
      <c r="GQ224" s="18"/>
      <c r="GR224" s="18"/>
      <c r="GS224" s="18"/>
      <c r="GT224" s="18"/>
      <c r="GU224" s="18"/>
      <c r="GV224" s="18"/>
      <c r="GW224" s="18"/>
      <c r="GX224" s="18"/>
      <c r="GY224" s="18"/>
      <c r="GZ224" s="18"/>
      <c r="HA224" s="18"/>
      <c r="HB224" s="18"/>
      <c r="HC224" s="18"/>
      <c r="HD224" s="18"/>
      <c r="HE224" s="18"/>
      <c r="HF224" s="18"/>
      <c r="HG224" s="18"/>
      <c r="HH224" s="18"/>
      <c r="HI224" s="18"/>
      <c r="HJ224" s="18"/>
      <c r="HK224" s="18"/>
      <c r="HL224" s="18"/>
      <c r="HM224" s="18"/>
      <c r="HN224" s="18"/>
      <c r="HO224" s="18"/>
      <c r="HP224" s="18"/>
      <c r="HQ224" s="18"/>
      <c r="HR224" s="18"/>
      <c r="HS224" s="18"/>
      <c r="HT224" s="18"/>
      <c r="HU224" s="18"/>
      <c r="HV224" s="18"/>
      <c r="HW224" s="18"/>
      <c r="HX224" s="18"/>
      <c r="HY224" s="18"/>
      <c r="HZ224" s="18"/>
      <c r="IA224" s="18"/>
      <c r="IB224" s="18"/>
      <c r="IC224" s="18"/>
      <c r="ID224" s="18"/>
      <c r="IE224" s="18"/>
      <c r="IF224" s="18"/>
      <c r="IG224" s="18"/>
      <c r="IH224" s="18"/>
      <c r="II224" s="18"/>
      <c r="IJ224" s="18"/>
      <c r="IK224" s="18"/>
      <c r="IL224" s="18"/>
      <c r="IM224" s="18"/>
      <c r="IN224" s="18"/>
      <c r="IO224" s="18"/>
      <c r="IP224" s="18"/>
      <c r="IQ224" s="18"/>
      <c r="IR224" s="18"/>
      <c r="IS224" s="18"/>
      <c r="IT224" s="18"/>
      <c r="IU224" s="18"/>
      <c r="IV224" s="18"/>
    </row>
    <row r="225" spans="1:256" s="3" customFormat="1" ht="54" customHeight="1">
      <c r="A225" s="25">
        <v>30</v>
      </c>
      <c r="B225" s="25" t="s">
        <v>339</v>
      </c>
      <c r="C225" s="25"/>
      <c r="D225" s="25"/>
      <c r="E225" s="25"/>
      <c r="F225" s="25"/>
      <c r="G225" s="25"/>
      <c r="H225" s="25" t="s">
        <v>395</v>
      </c>
      <c r="I225" s="25">
        <v>11601</v>
      </c>
      <c r="J225" s="25" t="s">
        <v>389</v>
      </c>
      <c r="K225" s="81"/>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c r="FV225" s="18"/>
      <c r="FW225" s="18"/>
      <c r="FX225" s="18"/>
      <c r="FY225" s="18"/>
      <c r="FZ225" s="18"/>
      <c r="GA225" s="18"/>
      <c r="GB225" s="18"/>
      <c r="GC225" s="18"/>
      <c r="GD225" s="18"/>
      <c r="GE225" s="18"/>
      <c r="GF225" s="18"/>
      <c r="GG225" s="18"/>
      <c r="GH225" s="18"/>
      <c r="GI225" s="18"/>
      <c r="GJ225" s="18"/>
      <c r="GK225" s="18"/>
      <c r="GL225" s="18"/>
      <c r="GM225" s="18"/>
      <c r="GN225" s="18"/>
      <c r="GO225" s="18"/>
      <c r="GP225" s="18"/>
      <c r="GQ225" s="18"/>
      <c r="GR225" s="18"/>
      <c r="GS225" s="18"/>
      <c r="GT225" s="18"/>
      <c r="GU225" s="18"/>
      <c r="GV225" s="18"/>
      <c r="GW225" s="18"/>
      <c r="GX225" s="18"/>
      <c r="GY225" s="18"/>
      <c r="GZ225" s="18"/>
      <c r="HA225" s="18"/>
      <c r="HB225" s="18"/>
      <c r="HC225" s="18"/>
      <c r="HD225" s="18"/>
      <c r="HE225" s="18"/>
      <c r="HF225" s="18"/>
      <c r="HG225" s="18"/>
      <c r="HH225" s="18"/>
      <c r="HI225" s="18"/>
      <c r="HJ225" s="18"/>
      <c r="HK225" s="18"/>
      <c r="HL225" s="18"/>
      <c r="HM225" s="18"/>
      <c r="HN225" s="18"/>
      <c r="HO225" s="18"/>
      <c r="HP225" s="18"/>
      <c r="HQ225" s="18"/>
      <c r="HR225" s="18"/>
      <c r="HS225" s="18"/>
      <c r="HT225" s="18"/>
      <c r="HU225" s="18"/>
      <c r="HV225" s="18"/>
      <c r="HW225" s="18"/>
      <c r="HX225" s="18"/>
      <c r="HY225" s="18"/>
      <c r="HZ225" s="18"/>
      <c r="IA225" s="18"/>
      <c r="IB225" s="18"/>
      <c r="IC225" s="18"/>
      <c r="ID225" s="18"/>
      <c r="IE225" s="18"/>
      <c r="IF225" s="18"/>
      <c r="IG225" s="18"/>
      <c r="IH225" s="18"/>
      <c r="II225" s="18"/>
      <c r="IJ225" s="18"/>
      <c r="IK225" s="18"/>
      <c r="IL225" s="18"/>
      <c r="IM225" s="18"/>
      <c r="IN225" s="18"/>
      <c r="IO225" s="18"/>
      <c r="IP225" s="18"/>
      <c r="IQ225" s="18"/>
      <c r="IR225" s="18"/>
      <c r="IS225" s="18"/>
      <c r="IT225" s="18"/>
      <c r="IU225" s="18"/>
      <c r="IV225" s="18"/>
    </row>
    <row r="226" spans="1:256" s="3" customFormat="1" ht="54" customHeight="1">
      <c r="A226" s="25">
        <v>31</v>
      </c>
      <c r="B226" s="25" t="s">
        <v>339</v>
      </c>
      <c r="C226" s="25"/>
      <c r="D226" s="25"/>
      <c r="E226" s="25"/>
      <c r="F226" s="25"/>
      <c r="G226" s="25"/>
      <c r="H226" s="25" t="s">
        <v>396</v>
      </c>
      <c r="I226" s="25">
        <v>1100</v>
      </c>
      <c r="J226" s="25" t="s">
        <v>389</v>
      </c>
      <c r="K226" s="81"/>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c r="FV226" s="18"/>
      <c r="FW226" s="18"/>
      <c r="FX226" s="18"/>
      <c r="FY226" s="18"/>
      <c r="FZ226" s="18"/>
      <c r="GA226" s="18"/>
      <c r="GB226" s="18"/>
      <c r="GC226" s="18"/>
      <c r="GD226" s="18"/>
      <c r="GE226" s="18"/>
      <c r="GF226" s="18"/>
      <c r="GG226" s="18"/>
      <c r="GH226" s="18"/>
      <c r="GI226" s="18"/>
      <c r="GJ226" s="18"/>
      <c r="GK226" s="18"/>
      <c r="GL226" s="18"/>
      <c r="GM226" s="18"/>
      <c r="GN226" s="18"/>
      <c r="GO226" s="18"/>
      <c r="GP226" s="18"/>
      <c r="GQ226" s="18"/>
      <c r="GR226" s="18"/>
      <c r="GS226" s="18"/>
      <c r="GT226" s="18"/>
      <c r="GU226" s="18"/>
      <c r="GV226" s="18"/>
      <c r="GW226" s="18"/>
      <c r="GX226" s="18"/>
      <c r="GY226" s="18"/>
      <c r="GZ226" s="18"/>
      <c r="HA226" s="18"/>
      <c r="HB226" s="18"/>
      <c r="HC226" s="18"/>
      <c r="HD226" s="18"/>
      <c r="HE226" s="18"/>
      <c r="HF226" s="18"/>
      <c r="HG226" s="18"/>
      <c r="HH226" s="18"/>
      <c r="HI226" s="18"/>
      <c r="HJ226" s="18"/>
      <c r="HK226" s="18"/>
      <c r="HL226" s="18"/>
      <c r="HM226" s="18"/>
      <c r="HN226" s="18"/>
      <c r="HO226" s="18"/>
      <c r="HP226" s="18"/>
      <c r="HQ226" s="18"/>
      <c r="HR226" s="18"/>
      <c r="HS226" s="18"/>
      <c r="HT226" s="18"/>
      <c r="HU226" s="18"/>
      <c r="HV226" s="18"/>
      <c r="HW226" s="18"/>
      <c r="HX226" s="18"/>
      <c r="HY226" s="18"/>
      <c r="HZ226" s="18"/>
      <c r="IA226" s="18"/>
      <c r="IB226" s="18"/>
      <c r="IC226" s="18"/>
      <c r="ID226" s="18"/>
      <c r="IE226" s="18"/>
      <c r="IF226" s="18"/>
      <c r="IG226" s="18"/>
      <c r="IH226" s="18"/>
      <c r="II226" s="18"/>
      <c r="IJ226" s="18"/>
      <c r="IK226" s="18"/>
      <c r="IL226" s="18"/>
      <c r="IM226" s="18"/>
      <c r="IN226" s="18"/>
      <c r="IO226" s="18"/>
      <c r="IP226" s="18"/>
      <c r="IQ226" s="18"/>
      <c r="IR226" s="18"/>
      <c r="IS226" s="18"/>
      <c r="IT226" s="18"/>
      <c r="IU226" s="18"/>
      <c r="IV226" s="18"/>
    </row>
    <row r="227" spans="1:256" s="3" customFormat="1" ht="54" customHeight="1">
      <c r="A227" s="25">
        <v>32</v>
      </c>
      <c r="B227" s="25" t="s">
        <v>339</v>
      </c>
      <c r="C227" s="25"/>
      <c r="D227" s="25"/>
      <c r="E227" s="25"/>
      <c r="F227" s="25"/>
      <c r="G227" s="25"/>
      <c r="H227" s="25" t="s">
        <v>397</v>
      </c>
      <c r="I227" s="25">
        <v>5000</v>
      </c>
      <c r="J227" s="25" t="s">
        <v>389</v>
      </c>
      <c r="K227" s="81"/>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c r="EO227" s="18"/>
      <c r="EP227" s="18"/>
      <c r="EQ227" s="18"/>
      <c r="ER227" s="18"/>
      <c r="ES227" s="18"/>
      <c r="ET227" s="18"/>
      <c r="EU227" s="18"/>
      <c r="EV227" s="18"/>
      <c r="EW227" s="18"/>
      <c r="EX227" s="18"/>
      <c r="EY227" s="18"/>
      <c r="EZ227" s="18"/>
      <c r="FA227" s="18"/>
      <c r="FB227" s="18"/>
      <c r="FC227" s="18"/>
      <c r="FD227" s="18"/>
      <c r="FE227" s="18"/>
      <c r="FF227" s="18"/>
      <c r="FG227" s="18"/>
      <c r="FH227" s="18"/>
      <c r="FI227" s="18"/>
      <c r="FJ227" s="18"/>
      <c r="FK227" s="18"/>
      <c r="FL227" s="18"/>
      <c r="FM227" s="18"/>
      <c r="FN227" s="18"/>
      <c r="FO227" s="18"/>
      <c r="FP227" s="18"/>
      <c r="FQ227" s="18"/>
      <c r="FR227" s="18"/>
      <c r="FS227" s="18"/>
      <c r="FT227" s="18"/>
      <c r="FU227" s="18"/>
      <c r="FV227" s="18"/>
      <c r="FW227" s="18"/>
      <c r="FX227" s="18"/>
      <c r="FY227" s="18"/>
      <c r="FZ227" s="18"/>
      <c r="GA227" s="18"/>
      <c r="GB227" s="18"/>
      <c r="GC227" s="18"/>
      <c r="GD227" s="18"/>
      <c r="GE227" s="18"/>
      <c r="GF227" s="18"/>
      <c r="GG227" s="18"/>
      <c r="GH227" s="18"/>
      <c r="GI227" s="18"/>
      <c r="GJ227" s="18"/>
      <c r="GK227" s="18"/>
      <c r="GL227" s="18"/>
      <c r="GM227" s="18"/>
      <c r="GN227" s="18"/>
      <c r="GO227" s="18"/>
      <c r="GP227" s="18"/>
      <c r="GQ227" s="18"/>
      <c r="GR227" s="18"/>
      <c r="GS227" s="18"/>
      <c r="GT227" s="18"/>
      <c r="GU227" s="18"/>
      <c r="GV227" s="18"/>
      <c r="GW227" s="18"/>
      <c r="GX227" s="18"/>
      <c r="GY227" s="18"/>
      <c r="GZ227" s="18"/>
      <c r="HA227" s="18"/>
      <c r="HB227" s="18"/>
      <c r="HC227" s="18"/>
      <c r="HD227" s="18"/>
      <c r="HE227" s="18"/>
      <c r="HF227" s="18"/>
      <c r="HG227" s="18"/>
      <c r="HH227" s="18"/>
      <c r="HI227" s="18"/>
      <c r="HJ227" s="18"/>
      <c r="HK227" s="18"/>
      <c r="HL227" s="18"/>
      <c r="HM227" s="18"/>
      <c r="HN227" s="18"/>
      <c r="HO227" s="18"/>
      <c r="HP227" s="18"/>
      <c r="HQ227" s="18"/>
      <c r="HR227" s="18"/>
      <c r="HS227" s="18"/>
      <c r="HT227" s="18"/>
      <c r="HU227" s="18"/>
      <c r="HV227" s="18"/>
      <c r="HW227" s="18"/>
      <c r="HX227" s="18"/>
      <c r="HY227" s="18"/>
      <c r="HZ227" s="18"/>
      <c r="IA227" s="18"/>
      <c r="IB227" s="18"/>
      <c r="IC227" s="18"/>
      <c r="ID227" s="18"/>
      <c r="IE227" s="18"/>
      <c r="IF227" s="18"/>
      <c r="IG227" s="18"/>
      <c r="IH227" s="18"/>
      <c r="II227" s="18"/>
      <c r="IJ227" s="18"/>
      <c r="IK227" s="18"/>
      <c r="IL227" s="18"/>
      <c r="IM227" s="18"/>
      <c r="IN227" s="18"/>
      <c r="IO227" s="18"/>
      <c r="IP227" s="18"/>
      <c r="IQ227" s="18"/>
      <c r="IR227" s="18"/>
      <c r="IS227" s="18"/>
      <c r="IT227" s="18"/>
      <c r="IU227" s="18"/>
      <c r="IV227" s="18"/>
    </row>
    <row r="228" spans="1:11" s="5" customFormat="1" ht="36.75" customHeight="1">
      <c r="A228" s="63">
        <v>14</v>
      </c>
      <c r="B228" s="63" t="s">
        <v>398</v>
      </c>
      <c r="C228" s="63"/>
      <c r="D228" s="63"/>
      <c r="E228" s="63"/>
      <c r="F228" s="36">
        <f>SUM(F229:F242)</f>
        <v>77200</v>
      </c>
      <c r="G228" s="36">
        <f>SUM(G229:G242)</f>
        <v>36338.6</v>
      </c>
      <c r="H228" s="36"/>
      <c r="I228" s="36">
        <f>SUM(I229:I242)</f>
        <v>36338.6</v>
      </c>
      <c r="J228" s="52"/>
      <c r="K228" s="24"/>
    </row>
    <row r="229" spans="1:11" s="6" customFormat="1" ht="51" customHeight="1">
      <c r="A229" s="25">
        <v>1</v>
      </c>
      <c r="B229" s="25" t="s">
        <v>398</v>
      </c>
      <c r="C229" s="25" t="s">
        <v>43</v>
      </c>
      <c r="D229" s="49">
        <v>2021</v>
      </c>
      <c r="E229" s="49" t="s">
        <v>399</v>
      </c>
      <c r="F229" s="43">
        <v>7000</v>
      </c>
      <c r="G229" s="43">
        <v>7000</v>
      </c>
      <c r="H229" s="46" t="s">
        <v>400</v>
      </c>
      <c r="I229" s="46">
        <v>2000</v>
      </c>
      <c r="J229" s="68" t="s">
        <v>401</v>
      </c>
      <c r="K229" s="24"/>
    </row>
    <row r="230" spans="1:11" s="6" customFormat="1" ht="51" customHeight="1">
      <c r="A230" s="25">
        <v>2</v>
      </c>
      <c r="B230" s="25" t="s">
        <v>398</v>
      </c>
      <c r="C230" s="25" t="s">
        <v>43</v>
      </c>
      <c r="D230" s="49"/>
      <c r="E230" s="49"/>
      <c r="F230" s="43"/>
      <c r="G230" s="43"/>
      <c r="H230" s="46" t="s">
        <v>402</v>
      </c>
      <c r="I230" s="46">
        <v>2000</v>
      </c>
      <c r="J230" s="68"/>
      <c r="K230" s="24"/>
    </row>
    <row r="231" spans="1:11" s="6" customFormat="1" ht="60" customHeight="1">
      <c r="A231" s="25">
        <v>3</v>
      </c>
      <c r="B231" s="25" t="s">
        <v>398</v>
      </c>
      <c r="C231" s="25" t="s">
        <v>43</v>
      </c>
      <c r="D231" s="49">
        <v>2021</v>
      </c>
      <c r="E231" s="49" t="s">
        <v>403</v>
      </c>
      <c r="F231" s="43">
        <v>27000</v>
      </c>
      <c r="G231" s="43">
        <v>7000</v>
      </c>
      <c r="H231" s="43" t="s">
        <v>404</v>
      </c>
      <c r="I231" s="43">
        <v>10000</v>
      </c>
      <c r="J231" s="68" t="s">
        <v>405</v>
      </c>
      <c r="K231" s="24"/>
    </row>
    <row r="232" spans="1:11" s="6" customFormat="1" ht="59.25" customHeight="1">
      <c r="A232" s="25">
        <v>4</v>
      </c>
      <c r="B232" s="25" t="s">
        <v>398</v>
      </c>
      <c r="C232" s="25" t="s">
        <v>43</v>
      </c>
      <c r="D232" s="49">
        <v>2020</v>
      </c>
      <c r="E232" s="49" t="s">
        <v>406</v>
      </c>
      <c r="F232" s="43">
        <v>10000</v>
      </c>
      <c r="G232" s="43">
        <v>5000</v>
      </c>
      <c r="H232" s="43" t="s">
        <v>407</v>
      </c>
      <c r="I232" s="43">
        <v>2000</v>
      </c>
      <c r="J232" s="68" t="s">
        <v>408</v>
      </c>
      <c r="K232" s="24"/>
    </row>
    <row r="233" spans="1:11" s="6" customFormat="1" ht="59.25" customHeight="1">
      <c r="A233" s="25">
        <v>5</v>
      </c>
      <c r="B233" s="25" t="s">
        <v>398</v>
      </c>
      <c r="C233" s="25" t="s">
        <v>43</v>
      </c>
      <c r="D233" s="49"/>
      <c r="E233" s="49"/>
      <c r="F233" s="43"/>
      <c r="G233" s="43"/>
      <c r="H233" s="43" t="s">
        <v>409</v>
      </c>
      <c r="I233" s="43">
        <v>3000</v>
      </c>
      <c r="J233" s="68"/>
      <c r="K233" s="24"/>
    </row>
    <row r="234" spans="1:11" s="6" customFormat="1" ht="48" customHeight="1">
      <c r="A234" s="25">
        <v>6</v>
      </c>
      <c r="B234" s="25" t="s">
        <v>398</v>
      </c>
      <c r="C234" s="25" t="s">
        <v>43</v>
      </c>
      <c r="D234" s="49">
        <v>2020</v>
      </c>
      <c r="E234" s="49" t="s">
        <v>410</v>
      </c>
      <c r="F234" s="43">
        <v>13000</v>
      </c>
      <c r="G234" s="43">
        <v>3000</v>
      </c>
      <c r="H234" s="43" t="s">
        <v>411</v>
      </c>
      <c r="I234" s="43">
        <v>9500</v>
      </c>
      <c r="J234" s="82" t="s">
        <v>412</v>
      </c>
      <c r="K234" s="24"/>
    </row>
    <row r="235" spans="1:11" s="6" customFormat="1" ht="55.5" customHeight="1">
      <c r="A235" s="25">
        <v>7</v>
      </c>
      <c r="B235" s="25" t="s">
        <v>398</v>
      </c>
      <c r="C235" s="25" t="s">
        <v>43</v>
      </c>
      <c r="D235" s="49">
        <v>2020</v>
      </c>
      <c r="E235" s="49" t="s">
        <v>413</v>
      </c>
      <c r="F235" s="43">
        <v>2500</v>
      </c>
      <c r="G235" s="43">
        <v>2500</v>
      </c>
      <c r="H235" s="43"/>
      <c r="I235" s="43"/>
      <c r="J235" s="82" t="s">
        <v>414</v>
      </c>
      <c r="K235" s="24"/>
    </row>
    <row r="236" spans="1:11" s="6" customFormat="1" ht="129" customHeight="1">
      <c r="A236" s="25">
        <v>8</v>
      </c>
      <c r="B236" s="25" t="s">
        <v>398</v>
      </c>
      <c r="C236" s="25" t="s">
        <v>43</v>
      </c>
      <c r="D236" s="49">
        <v>2020</v>
      </c>
      <c r="E236" s="49" t="s">
        <v>415</v>
      </c>
      <c r="F236" s="43">
        <v>2000</v>
      </c>
      <c r="G236" s="43">
        <v>2000</v>
      </c>
      <c r="H236" s="43"/>
      <c r="I236" s="43"/>
      <c r="J236" s="82" t="s">
        <v>416</v>
      </c>
      <c r="K236" s="27"/>
    </row>
    <row r="237" spans="1:11" s="6" customFormat="1" ht="66" customHeight="1">
      <c r="A237" s="25">
        <v>9</v>
      </c>
      <c r="B237" s="25" t="s">
        <v>398</v>
      </c>
      <c r="C237" s="25" t="s">
        <v>43</v>
      </c>
      <c r="D237" s="49">
        <v>2016</v>
      </c>
      <c r="E237" s="49" t="s">
        <v>417</v>
      </c>
      <c r="F237" s="43">
        <v>2000</v>
      </c>
      <c r="G237" s="43">
        <v>2000</v>
      </c>
      <c r="H237" s="43"/>
      <c r="I237" s="43"/>
      <c r="J237" s="82" t="s">
        <v>418</v>
      </c>
      <c r="K237" s="27"/>
    </row>
    <row r="238" spans="1:11" s="6" customFormat="1" ht="91.5" customHeight="1">
      <c r="A238" s="25">
        <v>10</v>
      </c>
      <c r="B238" s="25" t="s">
        <v>398</v>
      </c>
      <c r="C238" s="25" t="s">
        <v>419</v>
      </c>
      <c r="D238" s="25">
        <v>2021</v>
      </c>
      <c r="E238" s="25" t="s">
        <v>420</v>
      </c>
      <c r="F238" s="46">
        <v>5000</v>
      </c>
      <c r="G238" s="46">
        <v>5000</v>
      </c>
      <c r="H238" s="46" t="s">
        <v>421</v>
      </c>
      <c r="I238" s="46">
        <v>5000</v>
      </c>
      <c r="J238" s="68" t="s">
        <v>422</v>
      </c>
      <c r="K238" s="27"/>
    </row>
    <row r="239" spans="1:11" s="6" customFormat="1" ht="66" customHeight="1">
      <c r="A239" s="25">
        <v>11</v>
      </c>
      <c r="B239" s="25" t="s">
        <v>398</v>
      </c>
      <c r="C239" s="25" t="s">
        <v>423</v>
      </c>
      <c r="D239" s="25">
        <v>2021</v>
      </c>
      <c r="E239" s="25" t="s">
        <v>424</v>
      </c>
      <c r="F239" s="46">
        <v>2000</v>
      </c>
      <c r="G239" s="46">
        <v>2000</v>
      </c>
      <c r="H239" s="46" t="s">
        <v>425</v>
      </c>
      <c r="I239" s="46">
        <v>2000</v>
      </c>
      <c r="J239" s="68" t="s">
        <v>426</v>
      </c>
      <c r="K239" s="27"/>
    </row>
    <row r="240" spans="1:11" s="6" customFormat="1" ht="69" customHeight="1">
      <c r="A240" s="25">
        <v>12</v>
      </c>
      <c r="B240" s="25" t="s">
        <v>398</v>
      </c>
      <c r="C240" s="25" t="s">
        <v>423</v>
      </c>
      <c r="D240" s="25">
        <v>2019</v>
      </c>
      <c r="E240" s="25" t="s">
        <v>427</v>
      </c>
      <c r="F240" s="46">
        <v>1400</v>
      </c>
      <c r="G240" s="46">
        <v>153.6</v>
      </c>
      <c r="H240" s="46" t="s">
        <v>428</v>
      </c>
      <c r="I240" s="46">
        <v>153.6</v>
      </c>
      <c r="J240" s="68" t="s">
        <v>429</v>
      </c>
      <c r="K240" s="27"/>
    </row>
    <row r="241" spans="1:11" s="6" customFormat="1" ht="69" customHeight="1">
      <c r="A241" s="25">
        <v>13</v>
      </c>
      <c r="B241" s="25" t="s">
        <v>398</v>
      </c>
      <c r="C241" s="25" t="s">
        <v>430</v>
      </c>
      <c r="D241" s="25">
        <v>2021</v>
      </c>
      <c r="E241" s="25" t="s">
        <v>431</v>
      </c>
      <c r="F241" s="46">
        <v>4300</v>
      </c>
      <c r="G241" s="46">
        <v>400</v>
      </c>
      <c r="H241" s="46" t="s">
        <v>432</v>
      </c>
      <c r="I241" s="46">
        <v>400</v>
      </c>
      <c r="J241" s="68" t="s">
        <v>433</v>
      </c>
      <c r="K241" s="27"/>
    </row>
    <row r="242" spans="1:11" s="6" customFormat="1" ht="79.5" customHeight="1">
      <c r="A242" s="25">
        <v>14</v>
      </c>
      <c r="B242" s="25" t="s">
        <v>398</v>
      </c>
      <c r="C242" s="25" t="s">
        <v>434</v>
      </c>
      <c r="D242" s="25">
        <v>2021</v>
      </c>
      <c r="E242" s="25" t="s">
        <v>435</v>
      </c>
      <c r="F242" s="46">
        <v>1000</v>
      </c>
      <c r="G242" s="46">
        <v>285</v>
      </c>
      <c r="H242" s="46" t="s">
        <v>436</v>
      </c>
      <c r="I242" s="46">
        <v>285</v>
      </c>
      <c r="J242" s="68" t="s">
        <v>437</v>
      </c>
      <c r="K242" s="27"/>
    </row>
    <row r="243" spans="1:11" s="2" customFormat="1" ht="69" customHeight="1">
      <c r="A243" s="65">
        <v>30</v>
      </c>
      <c r="B243" s="65" t="s">
        <v>438</v>
      </c>
      <c r="C243" s="65"/>
      <c r="D243" s="65"/>
      <c r="E243" s="65"/>
      <c r="F243" s="36">
        <f>SUM(F244:F273)</f>
        <v>27213.34</v>
      </c>
      <c r="G243" s="36">
        <f>SUM(G244:G273)</f>
        <v>10441.252299999998</v>
      </c>
      <c r="H243" s="36"/>
      <c r="I243" s="36">
        <f>SUM(I244:I273)</f>
        <v>10441.2523</v>
      </c>
      <c r="J243" s="52"/>
      <c r="K243" s="24"/>
    </row>
    <row r="244" spans="1:11" s="3" customFormat="1" ht="69" customHeight="1">
      <c r="A244" s="25">
        <v>1</v>
      </c>
      <c r="B244" s="25" t="s">
        <v>438</v>
      </c>
      <c r="C244" s="29" t="s">
        <v>281</v>
      </c>
      <c r="D244" s="29">
        <v>2021</v>
      </c>
      <c r="E244" s="27" t="s">
        <v>439</v>
      </c>
      <c r="F244" s="41">
        <v>3000</v>
      </c>
      <c r="G244" s="46">
        <v>400</v>
      </c>
      <c r="H244" s="37" t="s">
        <v>440</v>
      </c>
      <c r="I244" s="46">
        <v>400</v>
      </c>
      <c r="J244" s="26" t="s">
        <v>441</v>
      </c>
      <c r="K244" s="25"/>
    </row>
    <row r="245" spans="1:11" s="3" customFormat="1" ht="81.75" customHeight="1">
      <c r="A245" s="25">
        <v>2</v>
      </c>
      <c r="B245" s="25" t="s">
        <v>438</v>
      </c>
      <c r="C245" s="29" t="s">
        <v>442</v>
      </c>
      <c r="D245" s="29">
        <v>2021</v>
      </c>
      <c r="E245" s="27" t="s">
        <v>443</v>
      </c>
      <c r="F245" s="41">
        <v>1000</v>
      </c>
      <c r="G245" s="46">
        <v>1000</v>
      </c>
      <c r="H245" s="37" t="s">
        <v>444</v>
      </c>
      <c r="I245" s="46">
        <v>1000</v>
      </c>
      <c r="J245" s="26" t="s">
        <v>445</v>
      </c>
      <c r="K245" s="25"/>
    </row>
    <row r="246" spans="1:11" s="3" customFormat="1" ht="69" customHeight="1">
      <c r="A246" s="25">
        <v>3</v>
      </c>
      <c r="B246" s="25" t="s">
        <v>438</v>
      </c>
      <c r="C246" s="29" t="s">
        <v>446</v>
      </c>
      <c r="D246" s="29">
        <v>2021</v>
      </c>
      <c r="E246" s="27" t="s">
        <v>447</v>
      </c>
      <c r="F246" s="41">
        <v>271</v>
      </c>
      <c r="G246" s="42">
        <v>12.4123</v>
      </c>
      <c r="H246" s="37" t="s">
        <v>448</v>
      </c>
      <c r="I246" s="42">
        <v>12.4123</v>
      </c>
      <c r="J246" s="26" t="s">
        <v>449</v>
      </c>
      <c r="K246" s="27"/>
    </row>
    <row r="247" spans="1:11" s="3" customFormat="1" ht="69" customHeight="1">
      <c r="A247" s="25">
        <v>4</v>
      </c>
      <c r="B247" s="25" t="s">
        <v>438</v>
      </c>
      <c r="C247" s="29" t="s">
        <v>446</v>
      </c>
      <c r="D247" s="29">
        <v>2021</v>
      </c>
      <c r="E247" s="44" t="s">
        <v>450</v>
      </c>
      <c r="F247" s="45">
        <v>900</v>
      </c>
      <c r="G247" s="45">
        <v>11</v>
      </c>
      <c r="H247" s="43" t="s">
        <v>448</v>
      </c>
      <c r="I247" s="45">
        <v>11</v>
      </c>
      <c r="J247" s="26" t="s">
        <v>451</v>
      </c>
      <c r="K247" s="29"/>
    </row>
    <row r="248" spans="1:11" s="3" customFormat="1" ht="121.5" customHeight="1">
      <c r="A248" s="25">
        <v>5</v>
      </c>
      <c r="B248" s="25" t="s">
        <v>438</v>
      </c>
      <c r="C248" s="29" t="s">
        <v>452</v>
      </c>
      <c r="D248" s="29">
        <v>2021</v>
      </c>
      <c r="E248" s="44" t="s">
        <v>453</v>
      </c>
      <c r="F248" s="45">
        <v>680</v>
      </c>
      <c r="G248" s="45">
        <v>340</v>
      </c>
      <c r="H248" s="43" t="s">
        <v>454</v>
      </c>
      <c r="I248" s="45">
        <v>340</v>
      </c>
      <c r="J248" s="26" t="s">
        <v>455</v>
      </c>
      <c r="K248" s="29"/>
    </row>
    <row r="249" spans="1:11" s="3" customFormat="1" ht="69" customHeight="1">
      <c r="A249" s="25">
        <v>6</v>
      </c>
      <c r="B249" s="25" t="s">
        <v>438</v>
      </c>
      <c r="C249" s="29" t="s">
        <v>452</v>
      </c>
      <c r="D249" s="29">
        <v>2021</v>
      </c>
      <c r="E249" s="44" t="s">
        <v>456</v>
      </c>
      <c r="F249" s="45">
        <v>210</v>
      </c>
      <c r="G249" s="45">
        <v>210</v>
      </c>
      <c r="H249" s="43" t="s">
        <v>457</v>
      </c>
      <c r="I249" s="45">
        <v>210</v>
      </c>
      <c r="J249" s="26" t="s">
        <v>458</v>
      </c>
      <c r="K249" s="29"/>
    </row>
    <row r="250" spans="1:11" s="3" customFormat="1" ht="95.25" customHeight="1">
      <c r="A250" s="25">
        <v>7</v>
      </c>
      <c r="B250" s="25" t="s">
        <v>438</v>
      </c>
      <c r="C250" s="29" t="s">
        <v>452</v>
      </c>
      <c r="D250" s="29">
        <v>2021</v>
      </c>
      <c r="E250" s="49" t="s">
        <v>459</v>
      </c>
      <c r="F250" s="45">
        <v>500</v>
      </c>
      <c r="G250" s="45">
        <v>500</v>
      </c>
      <c r="H250" s="43" t="s">
        <v>460</v>
      </c>
      <c r="I250" s="45">
        <v>500</v>
      </c>
      <c r="J250" s="26" t="s">
        <v>461</v>
      </c>
      <c r="K250" s="29"/>
    </row>
    <row r="251" spans="1:11" s="3" customFormat="1" ht="69" customHeight="1">
      <c r="A251" s="25">
        <v>8</v>
      </c>
      <c r="B251" s="25" t="s">
        <v>438</v>
      </c>
      <c r="C251" s="29" t="s">
        <v>462</v>
      </c>
      <c r="D251" s="29">
        <v>2021</v>
      </c>
      <c r="E251" s="49" t="s">
        <v>463</v>
      </c>
      <c r="F251" s="45">
        <v>5000</v>
      </c>
      <c r="G251" s="45">
        <v>2100</v>
      </c>
      <c r="H251" s="43" t="s">
        <v>464</v>
      </c>
      <c r="I251" s="45">
        <v>1200</v>
      </c>
      <c r="J251" s="26" t="s">
        <v>465</v>
      </c>
      <c r="K251" s="49"/>
    </row>
    <row r="252" spans="1:11" s="3" customFormat="1" ht="69" customHeight="1">
      <c r="A252" s="25">
        <v>9</v>
      </c>
      <c r="B252" s="25" t="s">
        <v>438</v>
      </c>
      <c r="C252" s="29"/>
      <c r="D252" s="29"/>
      <c r="E252" s="49"/>
      <c r="F252" s="45"/>
      <c r="G252" s="45"/>
      <c r="H252" s="43" t="s">
        <v>466</v>
      </c>
      <c r="I252" s="45">
        <v>900</v>
      </c>
      <c r="J252" s="26"/>
      <c r="K252" s="49"/>
    </row>
    <row r="253" spans="1:11" s="3" customFormat="1" ht="69" customHeight="1">
      <c r="A253" s="27">
        <v>10</v>
      </c>
      <c r="B253" s="25" t="s">
        <v>438</v>
      </c>
      <c r="C253" s="27" t="s">
        <v>467</v>
      </c>
      <c r="D253" s="27">
        <v>2021</v>
      </c>
      <c r="E253" s="27" t="s">
        <v>468</v>
      </c>
      <c r="F253" s="37">
        <v>395</v>
      </c>
      <c r="G253" s="37">
        <v>119.9</v>
      </c>
      <c r="H253" s="37" t="s">
        <v>469</v>
      </c>
      <c r="I253" s="37">
        <v>119.9</v>
      </c>
      <c r="J253" s="60" t="s">
        <v>470</v>
      </c>
      <c r="K253" s="27"/>
    </row>
    <row r="254" spans="1:11" s="3" customFormat="1" ht="69" customHeight="1">
      <c r="A254" s="27">
        <v>11</v>
      </c>
      <c r="B254" s="25" t="s">
        <v>438</v>
      </c>
      <c r="C254" s="27" t="s">
        <v>471</v>
      </c>
      <c r="D254" s="27">
        <v>2021</v>
      </c>
      <c r="E254" s="27" t="s">
        <v>472</v>
      </c>
      <c r="F254" s="73">
        <v>1500</v>
      </c>
      <c r="G254" s="37">
        <v>460</v>
      </c>
      <c r="H254" s="79" t="s">
        <v>473</v>
      </c>
      <c r="I254" s="37">
        <v>1100</v>
      </c>
      <c r="J254" s="26" t="s">
        <v>474</v>
      </c>
      <c r="K254" s="27"/>
    </row>
    <row r="255" spans="1:11" s="3" customFormat="1" ht="69" customHeight="1">
      <c r="A255" s="27">
        <v>12</v>
      </c>
      <c r="B255" s="25" t="s">
        <v>438</v>
      </c>
      <c r="C255" s="27" t="s">
        <v>471</v>
      </c>
      <c r="D255" s="27">
        <v>2021</v>
      </c>
      <c r="E255" s="27" t="s">
        <v>475</v>
      </c>
      <c r="F255" s="73">
        <v>1437.6158</v>
      </c>
      <c r="G255" s="37">
        <f>437.6158-300</f>
        <v>137.61579999999998</v>
      </c>
      <c r="H255" s="80" t="s">
        <v>476</v>
      </c>
      <c r="I255" s="37">
        <v>1106.67</v>
      </c>
      <c r="J255" s="26" t="s">
        <v>474</v>
      </c>
      <c r="K255" s="27"/>
    </row>
    <row r="256" spans="1:11" s="3" customFormat="1" ht="93" customHeight="1">
      <c r="A256" s="27">
        <v>13</v>
      </c>
      <c r="B256" s="25" t="s">
        <v>438</v>
      </c>
      <c r="C256" s="27" t="s">
        <v>471</v>
      </c>
      <c r="D256" s="27">
        <v>2021</v>
      </c>
      <c r="E256" s="27" t="s">
        <v>477</v>
      </c>
      <c r="F256" s="73">
        <v>1401.8658</v>
      </c>
      <c r="G256" s="37">
        <f>901.8658-267.62</f>
        <v>634.2458</v>
      </c>
      <c r="H256" s="37" t="s">
        <v>478</v>
      </c>
      <c r="I256" s="37">
        <v>685</v>
      </c>
      <c r="J256" s="26" t="s">
        <v>474</v>
      </c>
      <c r="K256" s="27"/>
    </row>
    <row r="257" spans="1:11" s="3" customFormat="1" ht="107.25" customHeight="1">
      <c r="A257" s="27">
        <v>14</v>
      </c>
      <c r="B257" s="25" t="s">
        <v>438</v>
      </c>
      <c r="C257" s="27" t="s">
        <v>471</v>
      </c>
      <c r="D257" s="27">
        <v>2021</v>
      </c>
      <c r="E257" s="27" t="s">
        <v>479</v>
      </c>
      <c r="F257" s="73">
        <v>500</v>
      </c>
      <c r="G257" s="37">
        <v>450</v>
      </c>
      <c r="H257" s="37" t="s">
        <v>480</v>
      </c>
      <c r="I257" s="37">
        <v>556.27</v>
      </c>
      <c r="J257" s="26" t="s">
        <v>474</v>
      </c>
      <c r="K257" s="27"/>
    </row>
    <row r="258" spans="1:11" s="3" customFormat="1" ht="107.25" customHeight="1">
      <c r="A258" s="27">
        <v>15</v>
      </c>
      <c r="B258" s="25" t="s">
        <v>438</v>
      </c>
      <c r="C258" s="27" t="s">
        <v>471</v>
      </c>
      <c r="D258" s="27">
        <v>2021</v>
      </c>
      <c r="E258" s="86" t="s">
        <v>481</v>
      </c>
      <c r="F258" s="73">
        <v>920</v>
      </c>
      <c r="G258" s="37">
        <v>90</v>
      </c>
      <c r="H258" s="37" t="s">
        <v>482</v>
      </c>
      <c r="I258" s="37">
        <v>300</v>
      </c>
      <c r="J258" s="26" t="s">
        <v>474</v>
      </c>
      <c r="K258" s="27"/>
    </row>
    <row r="259" spans="1:11" s="3" customFormat="1" ht="107.25" customHeight="1">
      <c r="A259" s="27">
        <v>16</v>
      </c>
      <c r="B259" s="25" t="s">
        <v>438</v>
      </c>
      <c r="C259" s="27" t="s">
        <v>471</v>
      </c>
      <c r="D259" s="27">
        <v>2021</v>
      </c>
      <c r="E259" s="86" t="s">
        <v>483</v>
      </c>
      <c r="F259" s="73">
        <v>604.75</v>
      </c>
      <c r="G259" s="37">
        <v>196.75</v>
      </c>
      <c r="H259" s="79" t="s">
        <v>484</v>
      </c>
      <c r="I259" s="37">
        <v>2000</v>
      </c>
      <c r="J259" s="26" t="s">
        <v>474</v>
      </c>
      <c r="K259" s="27"/>
    </row>
    <row r="260" spans="1:11" s="3" customFormat="1" ht="107.25" customHeight="1">
      <c r="A260" s="27">
        <v>17</v>
      </c>
      <c r="B260" s="25" t="s">
        <v>438</v>
      </c>
      <c r="C260" s="27" t="s">
        <v>471</v>
      </c>
      <c r="D260" s="27">
        <v>2021</v>
      </c>
      <c r="E260" s="86" t="s">
        <v>485</v>
      </c>
      <c r="F260" s="73">
        <v>520</v>
      </c>
      <c r="G260" s="37">
        <v>70</v>
      </c>
      <c r="H260" s="79" t="s">
        <v>109</v>
      </c>
      <c r="I260" s="79" t="s">
        <v>109</v>
      </c>
      <c r="J260" s="26" t="s">
        <v>474</v>
      </c>
      <c r="K260" s="27"/>
    </row>
    <row r="261" spans="1:11" s="3" customFormat="1" ht="107.25" customHeight="1">
      <c r="A261" s="27">
        <v>18</v>
      </c>
      <c r="B261" s="25" t="s">
        <v>438</v>
      </c>
      <c r="C261" s="27" t="s">
        <v>471</v>
      </c>
      <c r="D261" s="27">
        <v>2021</v>
      </c>
      <c r="E261" s="49" t="s">
        <v>486</v>
      </c>
      <c r="F261" s="73">
        <v>1000</v>
      </c>
      <c r="G261" s="37">
        <v>933.5</v>
      </c>
      <c r="H261" s="79" t="s">
        <v>109</v>
      </c>
      <c r="I261" s="79" t="s">
        <v>109</v>
      </c>
      <c r="J261" s="26" t="s">
        <v>474</v>
      </c>
      <c r="K261" s="27"/>
    </row>
    <row r="262" spans="1:11" s="3" customFormat="1" ht="107.25" customHeight="1">
      <c r="A262" s="27">
        <v>19</v>
      </c>
      <c r="B262" s="25" t="s">
        <v>438</v>
      </c>
      <c r="C262" s="27" t="s">
        <v>471</v>
      </c>
      <c r="D262" s="27">
        <v>2021</v>
      </c>
      <c r="E262" s="49" t="s">
        <v>487</v>
      </c>
      <c r="F262" s="73">
        <v>675</v>
      </c>
      <c r="G262" s="37">
        <v>667</v>
      </c>
      <c r="H262" s="79" t="s">
        <v>109</v>
      </c>
      <c r="I262" s="79" t="s">
        <v>109</v>
      </c>
      <c r="J262" s="26" t="s">
        <v>474</v>
      </c>
      <c r="K262" s="27"/>
    </row>
    <row r="263" spans="1:11" s="3" customFormat="1" ht="107.25" customHeight="1">
      <c r="A263" s="27">
        <v>20</v>
      </c>
      <c r="B263" s="25" t="s">
        <v>438</v>
      </c>
      <c r="C263" s="27" t="s">
        <v>471</v>
      </c>
      <c r="D263" s="27">
        <v>2021</v>
      </c>
      <c r="E263" s="27" t="s">
        <v>488</v>
      </c>
      <c r="F263" s="73">
        <v>1062.7884</v>
      </c>
      <c r="G263" s="37">
        <v>262.7884</v>
      </c>
      <c r="H263" s="79" t="s">
        <v>109</v>
      </c>
      <c r="I263" s="79" t="s">
        <v>109</v>
      </c>
      <c r="J263" s="26" t="s">
        <v>474</v>
      </c>
      <c r="K263" s="27"/>
    </row>
    <row r="264" spans="1:11" s="3" customFormat="1" ht="133.5" customHeight="1">
      <c r="A264" s="27">
        <v>21</v>
      </c>
      <c r="B264" s="25" t="s">
        <v>438</v>
      </c>
      <c r="C264" s="27" t="s">
        <v>471</v>
      </c>
      <c r="D264" s="27">
        <v>2021</v>
      </c>
      <c r="E264" s="27" t="s">
        <v>489</v>
      </c>
      <c r="F264" s="73">
        <v>299.99999999999994</v>
      </c>
      <c r="G264" s="37">
        <v>150</v>
      </c>
      <c r="H264" s="79" t="s">
        <v>109</v>
      </c>
      <c r="I264" s="79" t="s">
        <v>109</v>
      </c>
      <c r="J264" s="26" t="s">
        <v>474</v>
      </c>
      <c r="K264" s="27"/>
    </row>
    <row r="265" spans="1:11" s="3" customFormat="1" ht="107.25" customHeight="1">
      <c r="A265" s="27">
        <v>22</v>
      </c>
      <c r="B265" s="25" t="s">
        <v>438</v>
      </c>
      <c r="C265" s="27" t="s">
        <v>471</v>
      </c>
      <c r="D265" s="27">
        <v>2021</v>
      </c>
      <c r="E265" s="27" t="s">
        <v>490</v>
      </c>
      <c r="F265" s="42">
        <v>941.2</v>
      </c>
      <c r="G265" s="37">
        <v>189.2</v>
      </c>
      <c r="H265" s="79" t="s">
        <v>109</v>
      </c>
      <c r="I265" s="79" t="s">
        <v>109</v>
      </c>
      <c r="J265" s="26" t="s">
        <v>474</v>
      </c>
      <c r="K265" s="27"/>
    </row>
    <row r="266" spans="1:11" s="3" customFormat="1" ht="107.25" customHeight="1">
      <c r="A266" s="27">
        <v>23</v>
      </c>
      <c r="B266" s="25" t="s">
        <v>438</v>
      </c>
      <c r="C266" s="27" t="s">
        <v>471</v>
      </c>
      <c r="D266" s="27">
        <v>2021</v>
      </c>
      <c r="E266" s="27" t="s">
        <v>491</v>
      </c>
      <c r="F266" s="42">
        <v>335.12</v>
      </c>
      <c r="G266" s="37">
        <v>13.84</v>
      </c>
      <c r="H266" s="79" t="s">
        <v>109</v>
      </c>
      <c r="I266" s="79" t="s">
        <v>109</v>
      </c>
      <c r="J266" s="26" t="s">
        <v>474</v>
      </c>
      <c r="K266" s="27"/>
    </row>
    <row r="267" spans="1:11" s="3" customFormat="1" ht="107.25" customHeight="1">
      <c r="A267" s="27">
        <v>24</v>
      </c>
      <c r="B267" s="25" t="s">
        <v>438</v>
      </c>
      <c r="C267" s="27" t="s">
        <v>471</v>
      </c>
      <c r="D267" s="27">
        <v>2021</v>
      </c>
      <c r="E267" s="27" t="s">
        <v>492</v>
      </c>
      <c r="F267" s="42">
        <v>300</v>
      </c>
      <c r="G267" s="37">
        <v>120</v>
      </c>
      <c r="H267" s="79" t="s">
        <v>109</v>
      </c>
      <c r="I267" s="79" t="s">
        <v>109</v>
      </c>
      <c r="J267" s="26" t="s">
        <v>474</v>
      </c>
      <c r="K267" s="27"/>
    </row>
    <row r="268" spans="1:11" s="3" customFormat="1" ht="107.25" customHeight="1">
      <c r="A268" s="27">
        <v>25</v>
      </c>
      <c r="B268" s="25" t="s">
        <v>438</v>
      </c>
      <c r="C268" s="27" t="s">
        <v>471</v>
      </c>
      <c r="D268" s="27">
        <v>2021</v>
      </c>
      <c r="E268" s="27" t="s">
        <v>493</v>
      </c>
      <c r="F268" s="42">
        <v>380</v>
      </c>
      <c r="G268" s="37">
        <v>30</v>
      </c>
      <c r="H268" s="79" t="s">
        <v>109</v>
      </c>
      <c r="I268" s="79" t="s">
        <v>109</v>
      </c>
      <c r="J268" s="26" t="s">
        <v>474</v>
      </c>
      <c r="K268" s="27"/>
    </row>
    <row r="269" spans="1:11" s="3" customFormat="1" ht="107.25" customHeight="1">
      <c r="A269" s="27">
        <v>26</v>
      </c>
      <c r="B269" s="25" t="s">
        <v>438</v>
      </c>
      <c r="C269" s="27" t="s">
        <v>471</v>
      </c>
      <c r="D269" s="27">
        <v>2021</v>
      </c>
      <c r="E269" s="27" t="s">
        <v>494</v>
      </c>
      <c r="F269" s="42">
        <v>1263</v>
      </c>
      <c r="G269" s="37">
        <v>463</v>
      </c>
      <c r="H269" s="79" t="s">
        <v>109</v>
      </c>
      <c r="I269" s="79" t="s">
        <v>109</v>
      </c>
      <c r="J269" s="26" t="s">
        <v>474</v>
      </c>
      <c r="K269" s="27"/>
    </row>
    <row r="270" spans="1:11" s="3" customFormat="1" ht="107.25" customHeight="1">
      <c r="A270" s="27">
        <v>27</v>
      </c>
      <c r="B270" s="25" t="s">
        <v>438</v>
      </c>
      <c r="C270" s="27" t="s">
        <v>471</v>
      </c>
      <c r="D270" s="27">
        <v>2021</v>
      </c>
      <c r="E270" s="27" t="s">
        <v>495</v>
      </c>
      <c r="F270" s="42">
        <v>330</v>
      </c>
      <c r="G270" s="37">
        <v>280</v>
      </c>
      <c r="H270" s="79" t="s">
        <v>109</v>
      </c>
      <c r="I270" s="79" t="s">
        <v>109</v>
      </c>
      <c r="J270" s="26" t="s">
        <v>474</v>
      </c>
      <c r="K270" s="27"/>
    </row>
    <row r="271" spans="1:11" s="3" customFormat="1" ht="107.25" customHeight="1">
      <c r="A271" s="27">
        <v>28</v>
      </c>
      <c r="B271" s="25" t="s">
        <v>438</v>
      </c>
      <c r="C271" s="27" t="s">
        <v>471</v>
      </c>
      <c r="D271" s="27">
        <v>2021</v>
      </c>
      <c r="E271" s="27" t="s">
        <v>496</v>
      </c>
      <c r="F271" s="42">
        <v>600</v>
      </c>
      <c r="G271" s="37">
        <v>550</v>
      </c>
      <c r="H271" s="79" t="s">
        <v>109</v>
      </c>
      <c r="I271" s="79" t="s">
        <v>109</v>
      </c>
      <c r="J271" s="26" t="s">
        <v>474</v>
      </c>
      <c r="K271" s="27"/>
    </row>
    <row r="272" spans="1:11" s="3" customFormat="1" ht="107.25" customHeight="1">
      <c r="A272" s="27">
        <v>29</v>
      </c>
      <c r="B272" s="25" t="s">
        <v>438</v>
      </c>
      <c r="C272" s="27" t="s">
        <v>471</v>
      </c>
      <c r="D272" s="27">
        <v>2021</v>
      </c>
      <c r="E272" s="87" t="s">
        <v>497</v>
      </c>
      <c r="F272" s="42">
        <v>600</v>
      </c>
      <c r="G272" s="37">
        <v>22</v>
      </c>
      <c r="H272" s="79" t="s">
        <v>109</v>
      </c>
      <c r="I272" s="79" t="s">
        <v>109</v>
      </c>
      <c r="J272" s="26" t="s">
        <v>474</v>
      </c>
      <c r="K272" s="27"/>
    </row>
    <row r="273" spans="1:11" s="3" customFormat="1" ht="107.25" customHeight="1">
      <c r="A273" s="27">
        <v>30</v>
      </c>
      <c r="B273" s="25" t="s">
        <v>438</v>
      </c>
      <c r="C273" s="27" t="s">
        <v>471</v>
      </c>
      <c r="D273" s="27">
        <v>2021</v>
      </c>
      <c r="E273" s="88" t="s">
        <v>498</v>
      </c>
      <c r="F273" s="42">
        <v>586</v>
      </c>
      <c r="G273" s="37">
        <v>28</v>
      </c>
      <c r="H273" s="79" t="s">
        <v>109</v>
      </c>
      <c r="I273" s="79" t="s">
        <v>109</v>
      </c>
      <c r="J273" s="26" t="s">
        <v>474</v>
      </c>
      <c r="K273" s="27"/>
    </row>
    <row r="274" spans="1:11" s="2" customFormat="1" ht="107.25" customHeight="1">
      <c r="A274" s="65">
        <v>14</v>
      </c>
      <c r="B274" s="65" t="s">
        <v>499</v>
      </c>
      <c r="C274" s="65"/>
      <c r="D274" s="65"/>
      <c r="E274" s="24"/>
      <c r="F274" s="36">
        <f>SUM(F275:F288)</f>
        <v>63009</v>
      </c>
      <c r="G274" s="36">
        <f>SUM(G275:G288)</f>
        <v>17625.37</v>
      </c>
      <c r="H274" s="36"/>
      <c r="I274" s="36">
        <f>SUM(I275:I288)</f>
        <v>17625.369999999995</v>
      </c>
      <c r="J274" s="52"/>
      <c r="K274" s="24"/>
    </row>
    <row r="275" spans="1:11" s="3" customFormat="1" ht="107.25" customHeight="1">
      <c r="A275" s="25">
        <v>1</v>
      </c>
      <c r="B275" s="25" t="s">
        <v>499</v>
      </c>
      <c r="C275" s="29" t="s">
        <v>43</v>
      </c>
      <c r="D275" s="29">
        <v>2020</v>
      </c>
      <c r="E275" s="27" t="s">
        <v>500</v>
      </c>
      <c r="F275" s="41">
        <v>450</v>
      </c>
      <c r="G275" s="37">
        <v>450</v>
      </c>
      <c r="H275" s="37" t="s">
        <v>501</v>
      </c>
      <c r="I275" s="37">
        <f>10000-3574.3-1.03</f>
        <v>6424.67</v>
      </c>
      <c r="J275" s="26" t="s">
        <v>502</v>
      </c>
      <c r="K275" s="25"/>
    </row>
    <row r="276" spans="1:11" s="3" customFormat="1" ht="156" customHeight="1">
      <c r="A276" s="25">
        <v>2</v>
      </c>
      <c r="B276" s="25" t="s">
        <v>499</v>
      </c>
      <c r="C276" s="29" t="s">
        <v>43</v>
      </c>
      <c r="D276" s="29">
        <v>2020</v>
      </c>
      <c r="E276" s="27" t="s">
        <v>503</v>
      </c>
      <c r="F276" s="41">
        <v>3000</v>
      </c>
      <c r="G276" s="37">
        <v>3000</v>
      </c>
      <c r="H276" s="37" t="s">
        <v>504</v>
      </c>
      <c r="I276" s="37">
        <v>2382</v>
      </c>
      <c r="J276" s="26" t="s">
        <v>505</v>
      </c>
      <c r="K276" s="25"/>
    </row>
    <row r="277" spans="1:11" s="3" customFormat="1" ht="156" customHeight="1">
      <c r="A277" s="25">
        <v>3</v>
      </c>
      <c r="B277" s="25" t="s">
        <v>499</v>
      </c>
      <c r="C277" s="29" t="s">
        <v>43</v>
      </c>
      <c r="D277" s="29">
        <v>2020</v>
      </c>
      <c r="E277" s="27" t="s">
        <v>506</v>
      </c>
      <c r="F277" s="41">
        <v>500</v>
      </c>
      <c r="G277" s="37">
        <v>40.97</v>
      </c>
      <c r="H277" s="37" t="s">
        <v>507</v>
      </c>
      <c r="I277" s="95">
        <v>3420</v>
      </c>
      <c r="J277" s="26" t="s">
        <v>508</v>
      </c>
      <c r="K277" s="25" t="s">
        <v>509</v>
      </c>
    </row>
    <row r="278" spans="1:11" s="3" customFormat="1" ht="156" customHeight="1">
      <c r="A278" s="25">
        <v>4</v>
      </c>
      <c r="B278" s="25" t="s">
        <v>499</v>
      </c>
      <c r="C278" s="29" t="s">
        <v>43</v>
      </c>
      <c r="D278" s="29">
        <v>2020</v>
      </c>
      <c r="E278" s="27" t="s">
        <v>510</v>
      </c>
      <c r="F278" s="41">
        <v>1677</v>
      </c>
      <c r="G278" s="37">
        <v>0.18</v>
      </c>
      <c r="H278" s="37" t="s">
        <v>511</v>
      </c>
      <c r="I278" s="95">
        <v>600</v>
      </c>
      <c r="J278" s="26" t="s">
        <v>512</v>
      </c>
      <c r="K278" s="25" t="s">
        <v>513</v>
      </c>
    </row>
    <row r="279" spans="1:11" s="3" customFormat="1" ht="156" customHeight="1">
      <c r="A279" s="25">
        <v>5</v>
      </c>
      <c r="B279" s="25" t="s">
        <v>499</v>
      </c>
      <c r="C279" s="29" t="s">
        <v>43</v>
      </c>
      <c r="D279" s="29">
        <v>2020</v>
      </c>
      <c r="E279" s="27" t="s">
        <v>514</v>
      </c>
      <c r="F279" s="41">
        <v>1700</v>
      </c>
      <c r="G279" s="37">
        <v>76.84</v>
      </c>
      <c r="H279" s="37" t="s">
        <v>515</v>
      </c>
      <c r="I279" s="95">
        <v>340</v>
      </c>
      <c r="J279" s="26" t="s">
        <v>516</v>
      </c>
      <c r="K279" s="25"/>
    </row>
    <row r="280" spans="1:11" s="3" customFormat="1" ht="156" customHeight="1">
      <c r="A280" s="25">
        <v>6</v>
      </c>
      <c r="B280" s="25" t="s">
        <v>499</v>
      </c>
      <c r="C280" s="29" t="s">
        <v>43</v>
      </c>
      <c r="D280" s="29">
        <v>2020</v>
      </c>
      <c r="E280" s="27" t="s">
        <v>517</v>
      </c>
      <c r="F280" s="41">
        <v>600</v>
      </c>
      <c r="G280" s="37">
        <v>96.28</v>
      </c>
      <c r="H280" s="37" t="s">
        <v>518</v>
      </c>
      <c r="I280" s="95">
        <v>500</v>
      </c>
      <c r="J280" s="26" t="s">
        <v>519</v>
      </c>
      <c r="K280" s="25"/>
    </row>
    <row r="281" spans="1:11" s="3" customFormat="1" ht="107.25" customHeight="1">
      <c r="A281" s="25">
        <v>7</v>
      </c>
      <c r="B281" s="25" t="s">
        <v>499</v>
      </c>
      <c r="C281" s="29" t="s">
        <v>43</v>
      </c>
      <c r="D281" s="29">
        <v>2020</v>
      </c>
      <c r="E281" s="27" t="s">
        <v>520</v>
      </c>
      <c r="F281" s="41">
        <v>230</v>
      </c>
      <c r="G281" s="37">
        <v>2.4</v>
      </c>
      <c r="H281" s="79" t="s">
        <v>109</v>
      </c>
      <c r="I281" s="79" t="s">
        <v>109</v>
      </c>
      <c r="J281" s="26" t="s">
        <v>521</v>
      </c>
      <c r="K281" s="25"/>
    </row>
    <row r="282" spans="1:11" s="3" customFormat="1" ht="107.25" customHeight="1">
      <c r="A282" s="25">
        <v>8</v>
      </c>
      <c r="B282" s="25" t="s">
        <v>499</v>
      </c>
      <c r="C282" s="29" t="s">
        <v>43</v>
      </c>
      <c r="D282" s="29">
        <v>2021</v>
      </c>
      <c r="E282" s="27" t="s">
        <v>522</v>
      </c>
      <c r="F282" s="41">
        <v>50000</v>
      </c>
      <c r="G282" s="37">
        <v>10000</v>
      </c>
      <c r="H282" s="79" t="s">
        <v>109</v>
      </c>
      <c r="I282" s="79" t="s">
        <v>109</v>
      </c>
      <c r="J282" s="26" t="s">
        <v>523</v>
      </c>
      <c r="K282" s="25"/>
    </row>
    <row r="283" spans="1:11" s="3" customFormat="1" ht="107.25" customHeight="1">
      <c r="A283" s="25">
        <v>9</v>
      </c>
      <c r="B283" s="25" t="s">
        <v>499</v>
      </c>
      <c r="C283" s="29" t="s">
        <v>524</v>
      </c>
      <c r="D283" s="29">
        <v>2021</v>
      </c>
      <c r="E283" s="27" t="s">
        <v>525</v>
      </c>
      <c r="F283" s="41">
        <v>2000</v>
      </c>
      <c r="G283" s="46">
        <v>2000</v>
      </c>
      <c r="H283" s="37" t="s">
        <v>526</v>
      </c>
      <c r="I283" s="46">
        <v>2000</v>
      </c>
      <c r="J283" s="26" t="s">
        <v>527</v>
      </c>
      <c r="K283" s="25"/>
    </row>
    <row r="284" spans="1:11" s="3" customFormat="1" ht="107.25" customHeight="1">
      <c r="A284" s="25">
        <v>10</v>
      </c>
      <c r="B284" s="25" t="s">
        <v>499</v>
      </c>
      <c r="C284" s="29" t="s">
        <v>528</v>
      </c>
      <c r="D284" s="29">
        <v>2020</v>
      </c>
      <c r="E284" s="27" t="s">
        <v>529</v>
      </c>
      <c r="F284" s="41">
        <v>600</v>
      </c>
      <c r="G284" s="46">
        <v>600</v>
      </c>
      <c r="H284" s="37" t="s">
        <v>530</v>
      </c>
      <c r="I284" s="46">
        <v>600</v>
      </c>
      <c r="J284" s="26" t="s">
        <v>527</v>
      </c>
      <c r="K284" s="25"/>
    </row>
    <row r="285" spans="1:11" s="3" customFormat="1" ht="36.75" customHeight="1">
      <c r="A285" s="25">
        <v>11</v>
      </c>
      <c r="B285" s="25" t="s">
        <v>499</v>
      </c>
      <c r="C285" s="29" t="s">
        <v>531</v>
      </c>
      <c r="D285" s="29">
        <v>2021</v>
      </c>
      <c r="E285" s="27" t="s">
        <v>532</v>
      </c>
      <c r="F285" s="46">
        <v>2252</v>
      </c>
      <c r="G285" s="46">
        <v>1358.7</v>
      </c>
      <c r="H285" s="37" t="s">
        <v>533</v>
      </c>
      <c r="I285" s="46">
        <v>392.43</v>
      </c>
      <c r="J285" s="26" t="s">
        <v>534</v>
      </c>
      <c r="K285" s="25"/>
    </row>
    <row r="286" spans="1:11" s="3" customFormat="1" ht="36.75" customHeight="1">
      <c r="A286" s="25">
        <v>12</v>
      </c>
      <c r="B286" s="25"/>
      <c r="C286" s="29"/>
      <c r="D286" s="29"/>
      <c r="E286" s="27"/>
      <c r="F286" s="46"/>
      <c r="G286" s="46"/>
      <c r="H286" s="37" t="s">
        <v>535</v>
      </c>
      <c r="I286" s="46">
        <v>364.8</v>
      </c>
      <c r="J286" s="26"/>
      <c r="K286" s="27"/>
    </row>
    <row r="287" spans="1:11" s="3" customFormat="1" ht="36.75" customHeight="1">
      <c r="A287" s="25">
        <v>13</v>
      </c>
      <c r="B287" s="25"/>
      <c r="C287" s="29"/>
      <c r="D287" s="29"/>
      <c r="E287" s="27"/>
      <c r="F287" s="46"/>
      <c r="G287" s="46"/>
      <c r="H287" s="37" t="s">
        <v>536</v>
      </c>
      <c r="I287" s="46">
        <v>390.51</v>
      </c>
      <c r="J287" s="26"/>
      <c r="K287" s="27"/>
    </row>
    <row r="288" spans="1:11" s="3" customFormat="1" ht="30.75" customHeight="1">
      <c r="A288" s="25">
        <v>14</v>
      </c>
      <c r="B288" s="25"/>
      <c r="C288" s="29"/>
      <c r="D288" s="29"/>
      <c r="E288" s="27"/>
      <c r="F288" s="46"/>
      <c r="G288" s="46"/>
      <c r="H288" s="43" t="s">
        <v>537</v>
      </c>
      <c r="I288" s="46">
        <v>210.96</v>
      </c>
      <c r="J288" s="26"/>
      <c r="K288" s="27"/>
    </row>
    <row r="289" spans="1:11" s="2" customFormat="1" ht="36.75" customHeight="1">
      <c r="A289" s="65">
        <v>37</v>
      </c>
      <c r="B289" s="65" t="s">
        <v>538</v>
      </c>
      <c r="C289" s="65"/>
      <c r="D289" s="65"/>
      <c r="E289" s="65"/>
      <c r="F289" s="89">
        <f>SUM(F290:F334)</f>
        <v>66901.94870000001</v>
      </c>
      <c r="G289" s="89">
        <f>SUM(G290:G334)</f>
        <v>38615.453047</v>
      </c>
      <c r="H289" s="89"/>
      <c r="I289" s="89">
        <f>SUM(I290:I334)</f>
        <v>38615.453047</v>
      </c>
      <c r="J289" s="96"/>
      <c r="K289" s="65"/>
    </row>
    <row r="290" spans="1:11" s="3" customFormat="1" ht="36.75" customHeight="1">
      <c r="A290" s="27">
        <v>1</v>
      </c>
      <c r="B290" s="83" t="s">
        <v>538</v>
      </c>
      <c r="C290" s="83" t="s">
        <v>539</v>
      </c>
      <c r="D290" s="84">
        <v>2019</v>
      </c>
      <c r="E290" s="90" t="s">
        <v>540</v>
      </c>
      <c r="F290" s="91">
        <v>7363</v>
      </c>
      <c r="G290" s="91">
        <v>5294.76</v>
      </c>
      <c r="H290" s="92" t="s">
        <v>540</v>
      </c>
      <c r="I290" s="43">
        <f>4157-550-250-100-240-117-900</f>
        <v>2000</v>
      </c>
      <c r="J290" s="97" t="s">
        <v>541</v>
      </c>
      <c r="K290" s="83"/>
    </row>
    <row r="291" spans="1:11" s="3" customFormat="1" ht="36.75" customHeight="1">
      <c r="A291" s="27"/>
      <c r="B291" s="83"/>
      <c r="C291" s="83"/>
      <c r="D291" s="84"/>
      <c r="E291" s="90"/>
      <c r="F291" s="91"/>
      <c r="G291" s="91"/>
      <c r="H291" s="37" t="s">
        <v>542</v>
      </c>
      <c r="I291" s="93">
        <v>3294.76</v>
      </c>
      <c r="J291" s="97"/>
      <c r="K291" s="72"/>
    </row>
    <row r="292" spans="1:11" s="3" customFormat="1" ht="36.75" customHeight="1">
      <c r="A292" s="25">
        <v>2</v>
      </c>
      <c r="B292" s="29" t="s">
        <v>538</v>
      </c>
      <c r="C292" s="29" t="s">
        <v>543</v>
      </c>
      <c r="D292" s="57">
        <v>2019</v>
      </c>
      <c r="E292" s="27" t="s">
        <v>544</v>
      </c>
      <c r="F292" s="93">
        <v>1000</v>
      </c>
      <c r="G292" s="93">
        <v>1000</v>
      </c>
      <c r="H292" s="37" t="s">
        <v>545</v>
      </c>
      <c r="I292" s="93">
        <v>1000</v>
      </c>
      <c r="J292" s="98" t="s">
        <v>546</v>
      </c>
      <c r="K292" s="72"/>
    </row>
    <row r="293" spans="1:11" s="3" customFormat="1" ht="36.75" customHeight="1">
      <c r="A293" s="25">
        <v>3</v>
      </c>
      <c r="B293" s="29" t="s">
        <v>538</v>
      </c>
      <c r="C293" s="29" t="s">
        <v>543</v>
      </c>
      <c r="D293" s="57">
        <v>2019</v>
      </c>
      <c r="E293" s="27" t="s">
        <v>547</v>
      </c>
      <c r="F293" s="93">
        <v>200</v>
      </c>
      <c r="G293" s="93">
        <v>200</v>
      </c>
      <c r="H293" s="37" t="s">
        <v>548</v>
      </c>
      <c r="I293" s="93">
        <v>1033</v>
      </c>
      <c r="J293" s="98" t="s">
        <v>546</v>
      </c>
      <c r="K293" s="72"/>
    </row>
    <row r="294" spans="1:11" s="3" customFormat="1" ht="36.75" customHeight="1">
      <c r="A294" s="25">
        <v>4</v>
      </c>
      <c r="B294" s="29" t="s">
        <v>538</v>
      </c>
      <c r="C294" s="29" t="s">
        <v>543</v>
      </c>
      <c r="D294" s="57">
        <v>2019</v>
      </c>
      <c r="E294" s="27" t="s">
        <v>549</v>
      </c>
      <c r="F294" s="93">
        <v>700</v>
      </c>
      <c r="G294" s="93">
        <v>700</v>
      </c>
      <c r="H294" s="37" t="s">
        <v>550</v>
      </c>
      <c r="I294" s="93">
        <v>554</v>
      </c>
      <c r="J294" s="98" t="s">
        <v>546</v>
      </c>
      <c r="K294" s="72"/>
    </row>
    <row r="295" spans="1:11" s="3" customFormat="1" ht="36.75" customHeight="1">
      <c r="A295" s="25">
        <v>5</v>
      </c>
      <c r="B295" s="29" t="s">
        <v>538</v>
      </c>
      <c r="C295" s="29" t="s">
        <v>543</v>
      </c>
      <c r="D295" s="57">
        <v>2019</v>
      </c>
      <c r="E295" s="27" t="s">
        <v>551</v>
      </c>
      <c r="F295" s="93">
        <v>180</v>
      </c>
      <c r="G295" s="93">
        <v>180</v>
      </c>
      <c r="H295" s="37" t="s">
        <v>552</v>
      </c>
      <c r="I295" s="93">
        <v>1407</v>
      </c>
      <c r="J295" s="98" t="s">
        <v>546</v>
      </c>
      <c r="K295" s="72"/>
    </row>
    <row r="296" spans="1:11" s="3" customFormat="1" ht="36.75" customHeight="1">
      <c r="A296" s="25">
        <v>6</v>
      </c>
      <c r="B296" s="29" t="s">
        <v>538</v>
      </c>
      <c r="C296" s="29" t="s">
        <v>543</v>
      </c>
      <c r="D296" s="57">
        <v>2019</v>
      </c>
      <c r="E296" s="27" t="s">
        <v>553</v>
      </c>
      <c r="F296" s="93">
        <v>241</v>
      </c>
      <c r="G296" s="93">
        <v>241</v>
      </c>
      <c r="H296" s="37" t="s">
        <v>554</v>
      </c>
      <c r="I296" s="93">
        <v>4082</v>
      </c>
      <c r="J296" s="98" t="s">
        <v>546</v>
      </c>
      <c r="K296" s="72"/>
    </row>
    <row r="297" spans="1:11" s="3" customFormat="1" ht="36.75" customHeight="1">
      <c r="A297" s="25">
        <v>7</v>
      </c>
      <c r="B297" s="29" t="s">
        <v>538</v>
      </c>
      <c r="C297" s="29" t="s">
        <v>543</v>
      </c>
      <c r="D297" s="57">
        <v>2019</v>
      </c>
      <c r="E297" s="27" t="s">
        <v>555</v>
      </c>
      <c r="F297" s="93">
        <v>995</v>
      </c>
      <c r="G297" s="93">
        <v>995</v>
      </c>
      <c r="H297" s="37" t="s">
        <v>556</v>
      </c>
      <c r="I297" s="93">
        <v>1790</v>
      </c>
      <c r="J297" s="98" t="s">
        <v>546</v>
      </c>
      <c r="K297" s="72"/>
    </row>
    <row r="298" spans="1:11" s="3" customFormat="1" ht="36.75" customHeight="1">
      <c r="A298" s="25">
        <v>8</v>
      </c>
      <c r="B298" s="29" t="s">
        <v>538</v>
      </c>
      <c r="C298" s="29" t="s">
        <v>543</v>
      </c>
      <c r="D298" s="57">
        <v>2019</v>
      </c>
      <c r="E298" s="27" t="s">
        <v>557</v>
      </c>
      <c r="F298" s="93">
        <v>700</v>
      </c>
      <c r="G298" s="93">
        <v>700</v>
      </c>
      <c r="H298" s="37"/>
      <c r="I298" s="93"/>
      <c r="J298" s="98" t="s">
        <v>546</v>
      </c>
      <c r="K298" s="72"/>
    </row>
    <row r="299" spans="1:11" s="3" customFormat="1" ht="36.75" customHeight="1">
      <c r="A299" s="25">
        <v>9</v>
      </c>
      <c r="B299" s="29" t="s">
        <v>538</v>
      </c>
      <c r="C299" s="29" t="s">
        <v>543</v>
      </c>
      <c r="D299" s="57">
        <v>2019</v>
      </c>
      <c r="E299" s="27" t="s">
        <v>558</v>
      </c>
      <c r="F299" s="93">
        <v>560</v>
      </c>
      <c r="G299" s="93">
        <v>560</v>
      </c>
      <c r="H299" s="37" t="s">
        <v>559</v>
      </c>
      <c r="I299" s="93">
        <v>400</v>
      </c>
      <c r="J299" s="98" t="s">
        <v>546</v>
      </c>
      <c r="K299" s="72"/>
    </row>
    <row r="300" spans="1:11" s="3" customFormat="1" ht="36.75" customHeight="1">
      <c r="A300" s="25">
        <v>10</v>
      </c>
      <c r="B300" s="29" t="s">
        <v>538</v>
      </c>
      <c r="C300" s="29" t="s">
        <v>543</v>
      </c>
      <c r="D300" s="57">
        <v>2019</v>
      </c>
      <c r="E300" s="27" t="s">
        <v>560</v>
      </c>
      <c r="F300" s="93">
        <v>183</v>
      </c>
      <c r="G300" s="93">
        <v>183</v>
      </c>
      <c r="H300" s="37"/>
      <c r="I300" s="93"/>
      <c r="J300" s="98" t="s">
        <v>546</v>
      </c>
      <c r="K300" s="72"/>
    </row>
    <row r="301" spans="1:11" s="3" customFormat="1" ht="36.75" customHeight="1">
      <c r="A301" s="25">
        <v>11</v>
      </c>
      <c r="B301" s="29" t="s">
        <v>538</v>
      </c>
      <c r="C301" s="29" t="s">
        <v>543</v>
      </c>
      <c r="D301" s="57">
        <v>2019</v>
      </c>
      <c r="E301" s="27" t="s">
        <v>561</v>
      </c>
      <c r="F301" s="93">
        <v>210</v>
      </c>
      <c r="G301" s="93">
        <v>210</v>
      </c>
      <c r="H301" s="37" t="s">
        <v>562</v>
      </c>
      <c r="I301" s="93">
        <v>1153</v>
      </c>
      <c r="J301" s="98" t="s">
        <v>546</v>
      </c>
      <c r="K301" s="72"/>
    </row>
    <row r="302" spans="1:11" s="3" customFormat="1" ht="36.75" customHeight="1">
      <c r="A302" s="25">
        <v>12</v>
      </c>
      <c r="B302" s="29" t="s">
        <v>538</v>
      </c>
      <c r="C302" s="29" t="s">
        <v>543</v>
      </c>
      <c r="D302" s="57">
        <v>2019</v>
      </c>
      <c r="E302" s="27" t="s">
        <v>563</v>
      </c>
      <c r="F302" s="93">
        <v>6450</v>
      </c>
      <c r="G302" s="93">
        <v>6450</v>
      </c>
      <c r="H302" s="37"/>
      <c r="I302" s="93"/>
      <c r="J302" s="98" t="s">
        <v>546</v>
      </c>
      <c r="K302" s="72"/>
    </row>
    <row r="303" spans="1:11" s="3" customFormat="1" ht="36.75" customHeight="1">
      <c r="A303" s="25">
        <v>13</v>
      </c>
      <c r="B303" s="29" t="s">
        <v>538</v>
      </c>
      <c r="C303" s="29" t="s">
        <v>543</v>
      </c>
      <c r="D303" s="57">
        <v>2020</v>
      </c>
      <c r="E303" s="49" t="s">
        <v>564</v>
      </c>
      <c r="F303" s="93">
        <v>570</v>
      </c>
      <c r="G303" s="93">
        <v>25.358</v>
      </c>
      <c r="H303" s="37" t="s">
        <v>565</v>
      </c>
      <c r="I303" s="93">
        <v>25.358</v>
      </c>
      <c r="J303" s="98" t="s">
        <v>566</v>
      </c>
      <c r="K303" s="72"/>
    </row>
    <row r="304" spans="1:11" s="3" customFormat="1" ht="36.75" customHeight="1">
      <c r="A304" s="25">
        <v>14</v>
      </c>
      <c r="B304" s="29" t="s">
        <v>538</v>
      </c>
      <c r="C304" s="29" t="s">
        <v>543</v>
      </c>
      <c r="D304" s="57">
        <v>2021</v>
      </c>
      <c r="E304" s="49" t="s">
        <v>567</v>
      </c>
      <c r="F304" s="93">
        <v>1000</v>
      </c>
      <c r="G304" s="93">
        <v>1000</v>
      </c>
      <c r="H304" s="94" t="s">
        <v>568</v>
      </c>
      <c r="I304" s="99">
        <v>100</v>
      </c>
      <c r="J304" s="98" t="s">
        <v>569</v>
      </c>
      <c r="K304" s="72"/>
    </row>
    <row r="305" spans="1:11" s="3" customFormat="1" ht="36.75" customHeight="1">
      <c r="A305" s="25"/>
      <c r="B305" s="29"/>
      <c r="C305" s="29"/>
      <c r="D305" s="57"/>
      <c r="E305" s="49"/>
      <c r="F305" s="93"/>
      <c r="G305" s="93"/>
      <c r="H305" s="94" t="s">
        <v>570</v>
      </c>
      <c r="I305" s="99">
        <v>170</v>
      </c>
      <c r="J305" s="98"/>
      <c r="K305" s="72"/>
    </row>
    <row r="306" spans="1:11" s="3" customFormat="1" ht="36.75" customHeight="1">
      <c r="A306" s="25"/>
      <c r="B306" s="29"/>
      <c r="C306" s="29"/>
      <c r="D306" s="57"/>
      <c r="E306" s="49"/>
      <c r="F306" s="93"/>
      <c r="G306" s="93"/>
      <c r="H306" s="94" t="s">
        <v>571</v>
      </c>
      <c r="I306" s="99">
        <v>330</v>
      </c>
      <c r="J306" s="98"/>
      <c r="K306" s="72"/>
    </row>
    <row r="307" spans="1:11" s="3" customFormat="1" ht="54" customHeight="1">
      <c r="A307" s="25"/>
      <c r="B307" s="29"/>
      <c r="C307" s="29"/>
      <c r="D307" s="57"/>
      <c r="E307" s="49"/>
      <c r="F307" s="93"/>
      <c r="G307" s="93"/>
      <c r="H307" s="94" t="s">
        <v>572</v>
      </c>
      <c r="I307" s="99">
        <v>210</v>
      </c>
      <c r="J307" s="98"/>
      <c r="K307" s="72"/>
    </row>
    <row r="308" spans="1:11" s="3" customFormat="1" ht="57" customHeight="1">
      <c r="A308" s="25"/>
      <c r="B308" s="29"/>
      <c r="C308" s="29"/>
      <c r="D308" s="57"/>
      <c r="E308" s="49"/>
      <c r="F308" s="93"/>
      <c r="G308" s="93"/>
      <c r="H308" s="94" t="s">
        <v>573</v>
      </c>
      <c r="I308" s="99">
        <v>90</v>
      </c>
      <c r="J308" s="98"/>
      <c r="K308" s="72"/>
    </row>
    <row r="309" spans="1:11" s="3" customFormat="1" ht="57" customHeight="1">
      <c r="A309" s="25"/>
      <c r="B309" s="29"/>
      <c r="C309" s="29"/>
      <c r="D309" s="57"/>
      <c r="E309" s="49"/>
      <c r="F309" s="93"/>
      <c r="G309" s="93"/>
      <c r="H309" s="94" t="s">
        <v>574</v>
      </c>
      <c r="I309" s="99">
        <v>100</v>
      </c>
      <c r="J309" s="98"/>
      <c r="K309" s="72"/>
    </row>
    <row r="310" spans="1:11" s="3" customFormat="1" ht="88.5" customHeight="1">
      <c r="A310" s="25">
        <v>15</v>
      </c>
      <c r="B310" s="29" t="s">
        <v>538</v>
      </c>
      <c r="C310" s="29" t="s">
        <v>575</v>
      </c>
      <c r="D310" s="29">
        <v>2018</v>
      </c>
      <c r="E310" s="49" t="s">
        <v>576</v>
      </c>
      <c r="F310" s="43">
        <v>448.9111</v>
      </c>
      <c r="G310" s="43">
        <v>448.9111</v>
      </c>
      <c r="H310" s="43" t="s">
        <v>577</v>
      </c>
      <c r="I310" s="43">
        <v>250.5387</v>
      </c>
      <c r="J310" s="98" t="s">
        <v>546</v>
      </c>
      <c r="K310" s="72"/>
    </row>
    <row r="311" spans="1:11" s="3" customFormat="1" ht="88.5" customHeight="1">
      <c r="A311" s="25">
        <v>16</v>
      </c>
      <c r="B311" s="29" t="s">
        <v>538</v>
      </c>
      <c r="C311" s="29" t="s">
        <v>575</v>
      </c>
      <c r="D311" s="29">
        <v>2018</v>
      </c>
      <c r="E311" s="49" t="s">
        <v>578</v>
      </c>
      <c r="F311" s="43">
        <v>986.9784</v>
      </c>
      <c r="G311" s="43">
        <v>986.9784</v>
      </c>
      <c r="H311" s="43" t="s">
        <v>579</v>
      </c>
      <c r="I311" s="43">
        <v>1139</v>
      </c>
      <c r="J311" s="98" t="s">
        <v>546</v>
      </c>
      <c r="K311" s="72"/>
    </row>
    <row r="312" spans="1:11" s="3" customFormat="1" ht="88.5" customHeight="1">
      <c r="A312" s="25">
        <v>17</v>
      </c>
      <c r="B312" s="29" t="s">
        <v>538</v>
      </c>
      <c r="C312" s="29" t="s">
        <v>575</v>
      </c>
      <c r="D312" s="29">
        <v>2018</v>
      </c>
      <c r="E312" s="49" t="s">
        <v>580</v>
      </c>
      <c r="F312" s="43">
        <v>1010.7098</v>
      </c>
      <c r="G312" s="43">
        <v>1010.7098</v>
      </c>
      <c r="H312" s="43" t="s">
        <v>581</v>
      </c>
      <c r="I312" s="43">
        <v>1399</v>
      </c>
      <c r="J312" s="98" t="s">
        <v>546</v>
      </c>
      <c r="K312" s="72"/>
    </row>
    <row r="313" spans="1:11" s="3" customFormat="1" ht="77.25" customHeight="1">
      <c r="A313" s="25">
        <v>18</v>
      </c>
      <c r="B313" s="29" t="s">
        <v>538</v>
      </c>
      <c r="C313" s="29" t="s">
        <v>575</v>
      </c>
      <c r="D313" s="29">
        <v>2018</v>
      </c>
      <c r="E313" s="49" t="s">
        <v>582</v>
      </c>
      <c r="F313" s="43">
        <v>686.3394</v>
      </c>
      <c r="G313" s="43">
        <v>686.3394</v>
      </c>
      <c r="H313" s="43" t="s">
        <v>583</v>
      </c>
      <c r="I313" s="43">
        <v>344.4</v>
      </c>
      <c r="J313" s="98" t="s">
        <v>546</v>
      </c>
      <c r="K313" s="72"/>
    </row>
    <row r="314" spans="1:11" s="6" customFormat="1" ht="77.25" customHeight="1">
      <c r="A314" s="25">
        <v>19</v>
      </c>
      <c r="B314" s="29" t="s">
        <v>538</v>
      </c>
      <c r="C314" s="29" t="s">
        <v>575</v>
      </c>
      <c r="D314" s="29">
        <v>2019</v>
      </c>
      <c r="E314" s="49" t="s">
        <v>584</v>
      </c>
      <c r="F314" s="37">
        <v>250</v>
      </c>
      <c r="G314" s="45">
        <v>50</v>
      </c>
      <c r="H314" s="43" t="s">
        <v>585</v>
      </c>
      <c r="I314" s="99">
        <v>440</v>
      </c>
      <c r="J314" s="98" t="s">
        <v>546</v>
      </c>
      <c r="K314" s="29"/>
    </row>
    <row r="315" spans="1:11" s="6" customFormat="1" ht="36.75" customHeight="1">
      <c r="A315" s="27">
        <v>20</v>
      </c>
      <c r="B315" s="29" t="s">
        <v>538</v>
      </c>
      <c r="C315" s="29" t="s">
        <v>575</v>
      </c>
      <c r="D315" s="29">
        <v>2019</v>
      </c>
      <c r="E315" s="49" t="s">
        <v>586</v>
      </c>
      <c r="F315" s="37">
        <v>2160</v>
      </c>
      <c r="G315" s="45">
        <v>641</v>
      </c>
      <c r="H315" s="37" t="s">
        <v>587</v>
      </c>
      <c r="I315" s="93">
        <v>100</v>
      </c>
      <c r="J315" s="98" t="s">
        <v>546</v>
      </c>
      <c r="K315" s="29"/>
    </row>
    <row r="316" spans="1:11" s="6" customFormat="1" ht="36.75" customHeight="1">
      <c r="A316" s="27"/>
      <c r="B316" s="29" t="s">
        <v>538</v>
      </c>
      <c r="C316" s="29" t="s">
        <v>575</v>
      </c>
      <c r="D316" s="29">
        <v>2019</v>
      </c>
      <c r="E316" s="49"/>
      <c r="F316" s="37"/>
      <c r="G316" s="45"/>
      <c r="H316" s="43" t="s">
        <v>588</v>
      </c>
      <c r="I316" s="43">
        <v>151</v>
      </c>
      <c r="J316" s="98"/>
      <c r="K316" s="29"/>
    </row>
    <row r="317" spans="1:11" s="6" customFormat="1" ht="81" customHeight="1">
      <c r="A317" s="72">
        <v>21</v>
      </c>
      <c r="B317" s="29" t="s">
        <v>538</v>
      </c>
      <c r="C317" s="29" t="s">
        <v>575</v>
      </c>
      <c r="D317" s="29">
        <v>2021</v>
      </c>
      <c r="E317" s="27" t="s">
        <v>589</v>
      </c>
      <c r="F317" s="41">
        <v>1500</v>
      </c>
      <c r="G317" s="46">
        <v>836</v>
      </c>
      <c r="H317" s="37" t="s">
        <v>590</v>
      </c>
      <c r="I317" s="46">
        <v>779</v>
      </c>
      <c r="J317" s="26" t="s">
        <v>591</v>
      </c>
      <c r="K317" s="29"/>
    </row>
    <row r="318" spans="1:11" s="6" customFormat="1" ht="75" customHeight="1">
      <c r="A318" s="27">
        <v>22</v>
      </c>
      <c r="B318" s="29" t="s">
        <v>538</v>
      </c>
      <c r="C318" s="29" t="s">
        <v>575</v>
      </c>
      <c r="D318" s="29">
        <v>2021</v>
      </c>
      <c r="E318" s="27" t="s">
        <v>592</v>
      </c>
      <c r="F318" s="41">
        <v>2000</v>
      </c>
      <c r="G318" s="46">
        <v>1985.2</v>
      </c>
      <c r="H318" s="37" t="s">
        <v>593</v>
      </c>
      <c r="I318" s="46">
        <v>2042.2</v>
      </c>
      <c r="J318" s="26" t="s">
        <v>591</v>
      </c>
      <c r="K318" s="29"/>
    </row>
    <row r="319" spans="1:11" s="3" customFormat="1" ht="78" customHeight="1">
      <c r="A319" s="72">
        <v>23</v>
      </c>
      <c r="B319" s="29" t="s">
        <v>538</v>
      </c>
      <c r="C319" s="85" t="s">
        <v>594</v>
      </c>
      <c r="D319" s="85">
        <v>2018</v>
      </c>
      <c r="E319" s="85" t="s">
        <v>595</v>
      </c>
      <c r="F319" s="43" t="s">
        <v>596</v>
      </c>
      <c r="G319" s="43">
        <v>160.1781</v>
      </c>
      <c r="H319" s="43" t="s">
        <v>597</v>
      </c>
      <c r="I319" s="43">
        <v>160.1781</v>
      </c>
      <c r="J319" s="100" t="s">
        <v>598</v>
      </c>
      <c r="K319" s="83"/>
    </row>
    <row r="320" spans="1:11" s="6" customFormat="1" ht="53.25" customHeight="1">
      <c r="A320" s="72">
        <v>24</v>
      </c>
      <c r="B320" s="29" t="s">
        <v>538</v>
      </c>
      <c r="C320" s="85" t="s">
        <v>594</v>
      </c>
      <c r="D320" s="29">
        <v>2018</v>
      </c>
      <c r="E320" s="29" t="s">
        <v>599</v>
      </c>
      <c r="F320" s="41">
        <v>369.25</v>
      </c>
      <c r="G320" s="41">
        <v>40.168831</v>
      </c>
      <c r="H320" s="41" t="s">
        <v>600</v>
      </c>
      <c r="I320" s="41">
        <v>40.168831</v>
      </c>
      <c r="J320" s="26" t="s">
        <v>601</v>
      </c>
      <c r="K320" s="29"/>
    </row>
    <row r="321" spans="1:11" s="6" customFormat="1" ht="36.75" customHeight="1">
      <c r="A321" s="72">
        <v>25</v>
      </c>
      <c r="B321" s="29" t="s">
        <v>538</v>
      </c>
      <c r="C321" s="85" t="s">
        <v>594</v>
      </c>
      <c r="D321" s="29">
        <v>2018</v>
      </c>
      <c r="E321" s="57" t="s">
        <v>602</v>
      </c>
      <c r="F321" s="99">
        <v>150.76</v>
      </c>
      <c r="G321" s="99">
        <v>2.1717</v>
      </c>
      <c r="H321" s="41"/>
      <c r="I321" s="99">
        <v>2.1717</v>
      </c>
      <c r="J321" s="26" t="s">
        <v>601</v>
      </c>
      <c r="K321" s="29"/>
    </row>
    <row r="322" spans="1:11" s="6" customFormat="1" ht="73.5" customHeight="1">
      <c r="A322" s="72">
        <v>26</v>
      </c>
      <c r="B322" s="29" t="s">
        <v>538</v>
      </c>
      <c r="C322" s="85" t="s">
        <v>594</v>
      </c>
      <c r="D322" s="29">
        <v>2021</v>
      </c>
      <c r="E322" s="29" t="s">
        <v>603</v>
      </c>
      <c r="F322" s="41">
        <v>1000</v>
      </c>
      <c r="G322" s="41">
        <v>1000</v>
      </c>
      <c r="H322" s="41" t="s">
        <v>604</v>
      </c>
      <c r="I322" s="41">
        <v>4435</v>
      </c>
      <c r="J322" s="26" t="s">
        <v>605</v>
      </c>
      <c r="K322" s="29"/>
    </row>
    <row r="323" spans="1:11" s="6" customFormat="1" ht="73.5" customHeight="1">
      <c r="A323" s="72">
        <v>27</v>
      </c>
      <c r="B323" s="29" t="s">
        <v>538</v>
      </c>
      <c r="C323" s="85" t="s">
        <v>594</v>
      </c>
      <c r="D323" s="29">
        <v>2021</v>
      </c>
      <c r="E323" s="29" t="s">
        <v>606</v>
      </c>
      <c r="F323" s="41">
        <v>2200</v>
      </c>
      <c r="G323" s="41">
        <v>2200</v>
      </c>
      <c r="H323" s="41"/>
      <c r="I323" s="41"/>
      <c r="J323" s="26" t="s">
        <v>605</v>
      </c>
      <c r="K323" s="29"/>
    </row>
    <row r="324" spans="1:11" s="6" customFormat="1" ht="73.5" customHeight="1">
      <c r="A324" s="72">
        <v>28</v>
      </c>
      <c r="B324" s="29" t="s">
        <v>538</v>
      </c>
      <c r="C324" s="85" t="s">
        <v>594</v>
      </c>
      <c r="D324" s="29">
        <v>2021</v>
      </c>
      <c r="E324" s="49" t="s">
        <v>607</v>
      </c>
      <c r="F324" s="41">
        <v>500</v>
      </c>
      <c r="G324" s="41">
        <v>500</v>
      </c>
      <c r="H324" s="41"/>
      <c r="I324" s="41"/>
      <c r="J324" s="26" t="s">
        <v>605</v>
      </c>
      <c r="K324" s="29"/>
    </row>
    <row r="325" spans="1:11" s="6" customFormat="1" ht="73.5" customHeight="1">
      <c r="A325" s="72">
        <v>29</v>
      </c>
      <c r="B325" s="29" t="s">
        <v>538</v>
      </c>
      <c r="C325" s="85" t="s">
        <v>594</v>
      </c>
      <c r="D325" s="29">
        <v>2021</v>
      </c>
      <c r="E325" s="49" t="s">
        <v>608</v>
      </c>
      <c r="F325" s="41">
        <v>500</v>
      </c>
      <c r="G325" s="41">
        <v>500</v>
      </c>
      <c r="H325" s="41"/>
      <c r="I325" s="41"/>
      <c r="J325" s="26" t="s">
        <v>605</v>
      </c>
      <c r="K325" s="29"/>
    </row>
    <row r="326" spans="1:11" s="6" customFormat="1" ht="63" customHeight="1">
      <c r="A326" s="72">
        <v>30</v>
      </c>
      <c r="B326" s="29" t="s">
        <v>538</v>
      </c>
      <c r="C326" s="85" t="s">
        <v>594</v>
      </c>
      <c r="D326" s="29">
        <v>2021</v>
      </c>
      <c r="E326" s="105" t="s">
        <v>609</v>
      </c>
      <c r="F326" s="106">
        <v>637</v>
      </c>
      <c r="G326" s="41">
        <v>235</v>
      </c>
      <c r="H326" s="41"/>
      <c r="I326" s="41"/>
      <c r="J326" s="26" t="s">
        <v>610</v>
      </c>
      <c r="K326" s="29"/>
    </row>
    <row r="327" spans="1:11" s="6" customFormat="1" ht="49.5" customHeight="1">
      <c r="A327" s="27">
        <v>31</v>
      </c>
      <c r="B327" s="29" t="s">
        <v>538</v>
      </c>
      <c r="C327" s="101" t="s">
        <v>611</v>
      </c>
      <c r="D327" s="57">
        <v>2021</v>
      </c>
      <c r="E327" s="49" t="s">
        <v>612</v>
      </c>
      <c r="F327" s="99">
        <v>2800</v>
      </c>
      <c r="G327" s="99">
        <v>2600</v>
      </c>
      <c r="H327" s="43" t="s">
        <v>613</v>
      </c>
      <c r="I327" s="37">
        <v>1700</v>
      </c>
      <c r="J327" s="111" t="s">
        <v>614</v>
      </c>
      <c r="K327" s="101"/>
    </row>
    <row r="328" spans="1:11" s="6" customFormat="1" ht="49.5" customHeight="1">
      <c r="A328" s="27"/>
      <c r="B328" s="29"/>
      <c r="C328" s="101"/>
      <c r="D328" s="57"/>
      <c r="E328" s="49"/>
      <c r="F328" s="99"/>
      <c r="G328" s="99"/>
      <c r="H328" s="41" t="s">
        <v>615</v>
      </c>
      <c r="I328" s="37">
        <v>900</v>
      </c>
      <c r="J328" s="111"/>
      <c r="K328" s="101"/>
    </row>
    <row r="329" spans="1:11" s="3" customFormat="1" ht="83.25" customHeight="1">
      <c r="A329" s="72">
        <v>32</v>
      </c>
      <c r="B329" s="29" t="s">
        <v>538</v>
      </c>
      <c r="C329" s="85" t="s">
        <v>616</v>
      </c>
      <c r="D329" s="85">
        <v>2020</v>
      </c>
      <c r="E329" s="85" t="s">
        <v>617</v>
      </c>
      <c r="F329" s="43">
        <v>20000</v>
      </c>
      <c r="G329" s="43">
        <v>1884</v>
      </c>
      <c r="H329" s="43" t="s">
        <v>618</v>
      </c>
      <c r="I329" s="43">
        <v>1884</v>
      </c>
      <c r="J329" s="97" t="s">
        <v>619</v>
      </c>
      <c r="K329" s="83"/>
    </row>
    <row r="330" spans="1:11" s="3" customFormat="1" ht="69" customHeight="1">
      <c r="A330" s="72">
        <v>33</v>
      </c>
      <c r="B330" s="29" t="s">
        <v>538</v>
      </c>
      <c r="C330" s="29" t="s">
        <v>616</v>
      </c>
      <c r="D330" s="29">
        <v>2021</v>
      </c>
      <c r="E330" s="27" t="s">
        <v>620</v>
      </c>
      <c r="F330" s="41">
        <v>450</v>
      </c>
      <c r="G330" s="46">
        <v>225</v>
      </c>
      <c r="H330" s="37" t="s">
        <v>621</v>
      </c>
      <c r="I330" s="46">
        <v>225</v>
      </c>
      <c r="J330" s="26" t="s">
        <v>622</v>
      </c>
      <c r="K330" s="25"/>
    </row>
    <row r="331" spans="1:11" s="3" customFormat="1" ht="69" customHeight="1">
      <c r="A331" s="72">
        <v>34</v>
      </c>
      <c r="B331" s="29" t="s">
        <v>538</v>
      </c>
      <c r="C331" s="29" t="s">
        <v>616</v>
      </c>
      <c r="D331" s="29">
        <v>2021</v>
      </c>
      <c r="E331" s="27" t="s">
        <v>623</v>
      </c>
      <c r="F331" s="41">
        <v>400</v>
      </c>
      <c r="G331" s="46">
        <v>200</v>
      </c>
      <c r="H331" s="37" t="s">
        <v>624</v>
      </c>
      <c r="I331" s="46">
        <v>200</v>
      </c>
      <c r="J331" s="26" t="s">
        <v>622</v>
      </c>
      <c r="K331" s="25"/>
    </row>
    <row r="332" spans="1:11" s="3" customFormat="1" ht="49.5" customHeight="1">
      <c r="A332" s="72">
        <v>35</v>
      </c>
      <c r="B332" s="29" t="s">
        <v>538</v>
      </c>
      <c r="C332" s="102" t="s">
        <v>625</v>
      </c>
      <c r="D332" s="102">
        <v>2020</v>
      </c>
      <c r="E332" s="102" t="s">
        <v>626</v>
      </c>
      <c r="F332" s="37">
        <v>4500</v>
      </c>
      <c r="G332" s="37">
        <v>2337.54</v>
      </c>
      <c r="H332" s="43" t="s">
        <v>627</v>
      </c>
      <c r="I332" s="43">
        <v>2337.54</v>
      </c>
      <c r="J332" s="112" t="s">
        <v>628</v>
      </c>
      <c r="K332" s="83"/>
    </row>
    <row r="333" spans="1:11" s="7" customFormat="1" ht="49.5" customHeight="1">
      <c r="A333" s="72">
        <v>36</v>
      </c>
      <c r="B333" s="29" t="s">
        <v>538</v>
      </c>
      <c r="C333" s="29" t="s">
        <v>625</v>
      </c>
      <c r="D333" s="29">
        <v>2021</v>
      </c>
      <c r="E333" s="27" t="s">
        <v>629</v>
      </c>
      <c r="F333" s="46">
        <v>2500</v>
      </c>
      <c r="G333" s="46">
        <v>847.137716</v>
      </c>
      <c r="H333" s="37" t="s">
        <v>630</v>
      </c>
      <c r="I333" s="46">
        <v>847.137716</v>
      </c>
      <c r="J333" s="26" t="s">
        <v>631</v>
      </c>
      <c r="K333" s="29"/>
    </row>
    <row r="334" spans="1:11" s="3" customFormat="1" ht="49.5" customHeight="1">
      <c r="A334" s="72">
        <v>37</v>
      </c>
      <c r="B334" s="29" t="s">
        <v>538</v>
      </c>
      <c r="C334" s="29" t="s">
        <v>625</v>
      </c>
      <c r="D334" s="85">
        <v>2021</v>
      </c>
      <c r="E334" s="85" t="s">
        <v>632</v>
      </c>
      <c r="F334" s="43">
        <v>1500</v>
      </c>
      <c r="G334" s="43">
        <v>1500</v>
      </c>
      <c r="H334" s="43" t="s">
        <v>633</v>
      </c>
      <c r="I334" s="43">
        <v>1500</v>
      </c>
      <c r="J334" s="97" t="s">
        <v>634</v>
      </c>
      <c r="K334" s="72"/>
    </row>
    <row r="335" spans="1:11" s="8" customFormat="1" ht="41.25" customHeight="1">
      <c r="A335" s="47">
        <v>84</v>
      </c>
      <c r="B335" s="47" t="s">
        <v>635</v>
      </c>
      <c r="C335" s="47"/>
      <c r="D335" s="47"/>
      <c r="E335" s="107"/>
      <c r="F335" s="40">
        <f>SUM(F336:F420)</f>
        <v>119612.6</v>
      </c>
      <c r="G335" s="40">
        <f>SUM(G336:G420)</f>
        <v>88455.5155</v>
      </c>
      <c r="H335" s="40"/>
      <c r="I335" s="40">
        <f>SUM(I336:I420)</f>
        <v>88455.5155</v>
      </c>
      <c r="J335" s="113"/>
      <c r="K335" s="47"/>
    </row>
    <row r="336" spans="1:11" s="9" customFormat="1" ht="41.25" customHeight="1">
      <c r="A336" s="103">
        <v>1</v>
      </c>
      <c r="B336" s="103" t="s">
        <v>635</v>
      </c>
      <c r="C336" s="103" t="s">
        <v>43</v>
      </c>
      <c r="D336" s="104">
        <v>2018</v>
      </c>
      <c r="E336" s="104" t="s">
        <v>636</v>
      </c>
      <c r="F336" s="108">
        <v>3000</v>
      </c>
      <c r="G336" s="108">
        <v>3000</v>
      </c>
      <c r="H336" s="109" t="s">
        <v>637</v>
      </c>
      <c r="I336" s="114">
        <v>3000</v>
      </c>
      <c r="J336" s="115" t="s">
        <v>638</v>
      </c>
      <c r="K336" s="103"/>
    </row>
    <row r="337" spans="1:11" s="9" customFormat="1" ht="41.25" customHeight="1">
      <c r="A337" s="103">
        <v>2</v>
      </c>
      <c r="B337" s="103" t="s">
        <v>635</v>
      </c>
      <c r="C337" s="103" t="s">
        <v>43</v>
      </c>
      <c r="D337" s="104">
        <v>2020</v>
      </c>
      <c r="E337" s="104" t="s">
        <v>639</v>
      </c>
      <c r="F337" s="108">
        <v>3530</v>
      </c>
      <c r="G337" s="109">
        <v>2990</v>
      </c>
      <c r="H337" s="109" t="s">
        <v>637</v>
      </c>
      <c r="I337" s="114">
        <v>2400</v>
      </c>
      <c r="J337" s="115" t="s">
        <v>638</v>
      </c>
      <c r="K337" s="103"/>
    </row>
    <row r="338" spans="1:11" s="9" customFormat="1" ht="41.25" customHeight="1">
      <c r="A338" s="103">
        <v>3</v>
      </c>
      <c r="B338" s="103" t="s">
        <v>635</v>
      </c>
      <c r="C338" s="103" t="s">
        <v>43</v>
      </c>
      <c r="D338" s="104"/>
      <c r="E338" s="104"/>
      <c r="F338" s="108"/>
      <c r="G338" s="109"/>
      <c r="H338" s="109" t="s">
        <v>640</v>
      </c>
      <c r="I338" s="114">
        <v>450</v>
      </c>
      <c r="J338" s="115" t="s">
        <v>638</v>
      </c>
      <c r="K338" s="103"/>
    </row>
    <row r="339" spans="1:11" s="9" customFormat="1" ht="41.25" customHeight="1">
      <c r="A339" s="103">
        <v>4</v>
      </c>
      <c r="B339" s="103" t="s">
        <v>635</v>
      </c>
      <c r="C339" s="103" t="s">
        <v>43</v>
      </c>
      <c r="D339" s="104"/>
      <c r="E339" s="104"/>
      <c r="F339" s="108"/>
      <c r="G339" s="109"/>
      <c r="H339" s="109" t="s">
        <v>641</v>
      </c>
      <c r="I339" s="114">
        <v>140</v>
      </c>
      <c r="J339" s="115" t="s">
        <v>638</v>
      </c>
      <c r="K339" s="103"/>
    </row>
    <row r="340" spans="1:11" s="9" customFormat="1" ht="41.25" customHeight="1">
      <c r="A340" s="103">
        <v>5</v>
      </c>
      <c r="B340" s="103" t="s">
        <v>635</v>
      </c>
      <c r="C340" s="103" t="s">
        <v>43</v>
      </c>
      <c r="D340" s="103">
        <v>2021</v>
      </c>
      <c r="E340" s="104" t="s">
        <v>642</v>
      </c>
      <c r="F340" s="108">
        <v>500</v>
      </c>
      <c r="G340" s="108">
        <v>200</v>
      </c>
      <c r="H340" s="82" t="s">
        <v>643</v>
      </c>
      <c r="I340" s="114">
        <v>200</v>
      </c>
      <c r="J340" s="115" t="s">
        <v>644</v>
      </c>
      <c r="K340" s="116" t="s">
        <v>645</v>
      </c>
    </row>
    <row r="341" spans="1:11" s="9" customFormat="1" ht="41.25" customHeight="1">
      <c r="A341" s="103">
        <v>6</v>
      </c>
      <c r="B341" s="103" t="s">
        <v>635</v>
      </c>
      <c r="C341" s="103" t="s">
        <v>43</v>
      </c>
      <c r="D341" s="103">
        <v>2021</v>
      </c>
      <c r="E341" s="104" t="s">
        <v>646</v>
      </c>
      <c r="F341" s="108">
        <v>456</v>
      </c>
      <c r="G341" s="108">
        <v>105.5</v>
      </c>
      <c r="H341" s="82" t="s">
        <v>643</v>
      </c>
      <c r="I341" s="108">
        <v>105.5</v>
      </c>
      <c r="J341" s="115" t="s">
        <v>644</v>
      </c>
      <c r="K341" s="116" t="s">
        <v>645</v>
      </c>
    </row>
    <row r="342" spans="1:11" s="9" customFormat="1" ht="41.25" customHeight="1">
      <c r="A342" s="103">
        <v>7</v>
      </c>
      <c r="B342" s="103" t="s">
        <v>635</v>
      </c>
      <c r="C342" s="103" t="s">
        <v>43</v>
      </c>
      <c r="D342" s="103">
        <v>2021</v>
      </c>
      <c r="E342" s="103" t="s">
        <v>647</v>
      </c>
      <c r="F342" s="103">
        <v>49307.6</v>
      </c>
      <c r="G342" s="103">
        <f>25640-105.5-200</f>
        <v>25334.5</v>
      </c>
      <c r="H342" s="82" t="s">
        <v>643</v>
      </c>
      <c r="I342" s="114">
        <f>3475-105.5-200</f>
        <v>3169.5</v>
      </c>
      <c r="J342" s="26" t="s">
        <v>648</v>
      </c>
      <c r="K342" s="116" t="s">
        <v>645</v>
      </c>
    </row>
    <row r="343" spans="1:11" s="9" customFormat="1" ht="41.25" customHeight="1">
      <c r="A343" s="103">
        <v>8</v>
      </c>
      <c r="B343" s="103" t="s">
        <v>635</v>
      </c>
      <c r="C343" s="103"/>
      <c r="D343" s="103"/>
      <c r="E343" s="103"/>
      <c r="F343" s="103"/>
      <c r="G343" s="103"/>
      <c r="H343" s="82" t="s">
        <v>649</v>
      </c>
      <c r="I343" s="114">
        <v>750</v>
      </c>
      <c r="J343" s="26"/>
      <c r="K343" s="116" t="s">
        <v>645</v>
      </c>
    </row>
    <row r="344" spans="1:11" s="9" customFormat="1" ht="27" customHeight="1">
      <c r="A344" s="103">
        <v>9</v>
      </c>
      <c r="B344" s="103" t="s">
        <v>635</v>
      </c>
      <c r="C344" s="103"/>
      <c r="D344" s="103"/>
      <c r="E344" s="103"/>
      <c r="F344" s="103"/>
      <c r="G344" s="103"/>
      <c r="H344" s="82" t="s">
        <v>650</v>
      </c>
      <c r="I344" s="114">
        <v>600</v>
      </c>
      <c r="J344" s="26"/>
      <c r="K344" s="116" t="s">
        <v>645</v>
      </c>
    </row>
    <row r="345" spans="1:11" s="9" customFormat="1" ht="27" customHeight="1">
      <c r="A345" s="103">
        <v>10</v>
      </c>
      <c r="B345" s="103" t="s">
        <v>635</v>
      </c>
      <c r="C345" s="103"/>
      <c r="D345" s="103"/>
      <c r="E345" s="103"/>
      <c r="F345" s="103"/>
      <c r="G345" s="103"/>
      <c r="H345" s="82" t="s">
        <v>651</v>
      </c>
      <c r="I345" s="114">
        <v>130</v>
      </c>
      <c r="J345" s="26"/>
      <c r="K345" s="116" t="s">
        <v>652</v>
      </c>
    </row>
    <row r="346" spans="1:11" s="9" customFormat="1" ht="27" customHeight="1">
      <c r="A346" s="103">
        <v>11</v>
      </c>
      <c r="B346" s="103" t="s">
        <v>635</v>
      </c>
      <c r="C346" s="103"/>
      <c r="D346" s="103"/>
      <c r="E346" s="103"/>
      <c r="F346" s="103"/>
      <c r="G346" s="103"/>
      <c r="H346" s="82" t="s">
        <v>653</v>
      </c>
      <c r="I346" s="114">
        <f>1468-541</f>
        <v>927</v>
      </c>
      <c r="J346" s="26"/>
      <c r="K346" s="116" t="s">
        <v>652</v>
      </c>
    </row>
    <row r="347" spans="1:11" s="9" customFormat="1" ht="36" customHeight="1">
      <c r="A347" s="103">
        <v>12</v>
      </c>
      <c r="B347" s="103" t="s">
        <v>635</v>
      </c>
      <c r="C347" s="103"/>
      <c r="D347" s="103"/>
      <c r="E347" s="103"/>
      <c r="F347" s="103"/>
      <c r="G347" s="103"/>
      <c r="H347" s="82" t="s">
        <v>654</v>
      </c>
      <c r="I347" s="114">
        <f>1100-300</f>
        <v>800</v>
      </c>
      <c r="J347" s="26"/>
      <c r="K347" s="116" t="s">
        <v>652</v>
      </c>
    </row>
    <row r="348" spans="1:11" s="9" customFormat="1" ht="36" customHeight="1">
      <c r="A348" s="103">
        <v>13</v>
      </c>
      <c r="B348" s="103" t="s">
        <v>635</v>
      </c>
      <c r="C348" s="103"/>
      <c r="D348" s="103"/>
      <c r="E348" s="103"/>
      <c r="F348" s="103"/>
      <c r="G348" s="103"/>
      <c r="H348" s="82" t="s">
        <v>655</v>
      </c>
      <c r="I348" s="114">
        <v>193</v>
      </c>
      <c r="J348" s="26"/>
      <c r="K348" s="116" t="s">
        <v>652</v>
      </c>
    </row>
    <row r="349" spans="1:11" s="9" customFormat="1" ht="36" customHeight="1">
      <c r="A349" s="103">
        <v>14</v>
      </c>
      <c r="B349" s="103" t="s">
        <v>635</v>
      </c>
      <c r="C349" s="103"/>
      <c r="D349" s="103"/>
      <c r="E349" s="103"/>
      <c r="F349" s="103"/>
      <c r="G349" s="103"/>
      <c r="H349" s="82" t="s">
        <v>656</v>
      </c>
      <c r="I349" s="114">
        <v>200</v>
      </c>
      <c r="J349" s="26"/>
      <c r="K349" s="116" t="s">
        <v>652</v>
      </c>
    </row>
    <row r="350" spans="1:11" s="9" customFormat="1" ht="36" customHeight="1">
      <c r="A350" s="103">
        <v>15</v>
      </c>
      <c r="B350" s="103" t="s">
        <v>635</v>
      </c>
      <c r="C350" s="103"/>
      <c r="D350" s="103"/>
      <c r="E350" s="103"/>
      <c r="F350" s="103"/>
      <c r="G350" s="103"/>
      <c r="H350" s="82" t="s">
        <v>657</v>
      </c>
      <c r="I350" s="114">
        <v>250</v>
      </c>
      <c r="J350" s="26"/>
      <c r="K350" s="116" t="s">
        <v>652</v>
      </c>
    </row>
    <row r="351" spans="1:11" s="9" customFormat="1" ht="36" customHeight="1">
      <c r="A351" s="103">
        <v>16</v>
      </c>
      <c r="B351" s="103" t="s">
        <v>635</v>
      </c>
      <c r="C351" s="103"/>
      <c r="D351" s="103"/>
      <c r="E351" s="103"/>
      <c r="F351" s="103"/>
      <c r="G351" s="103"/>
      <c r="H351" s="82" t="s">
        <v>658</v>
      </c>
      <c r="I351" s="114">
        <v>200</v>
      </c>
      <c r="J351" s="26"/>
      <c r="K351" s="116" t="s">
        <v>652</v>
      </c>
    </row>
    <row r="352" spans="1:11" s="9" customFormat="1" ht="36" customHeight="1">
      <c r="A352" s="103">
        <v>17</v>
      </c>
      <c r="B352" s="103" t="s">
        <v>635</v>
      </c>
      <c r="C352" s="103"/>
      <c r="D352" s="103"/>
      <c r="E352" s="103"/>
      <c r="F352" s="103"/>
      <c r="G352" s="103"/>
      <c r="H352" s="82" t="s">
        <v>659</v>
      </c>
      <c r="I352" s="114">
        <v>300</v>
      </c>
      <c r="J352" s="26"/>
      <c r="K352" s="116" t="s">
        <v>652</v>
      </c>
    </row>
    <row r="353" spans="1:11" s="9" customFormat="1" ht="36" customHeight="1">
      <c r="A353" s="103">
        <v>18</v>
      </c>
      <c r="B353" s="103" t="s">
        <v>635</v>
      </c>
      <c r="C353" s="103"/>
      <c r="D353" s="103"/>
      <c r="E353" s="103"/>
      <c r="F353" s="103"/>
      <c r="G353" s="103"/>
      <c r="H353" s="82" t="s">
        <v>660</v>
      </c>
      <c r="I353" s="114">
        <v>300</v>
      </c>
      <c r="J353" s="26"/>
      <c r="K353" s="116" t="s">
        <v>652</v>
      </c>
    </row>
    <row r="354" spans="1:11" s="9" customFormat="1" ht="36" customHeight="1">
      <c r="A354" s="103">
        <v>19</v>
      </c>
      <c r="B354" s="103" t="s">
        <v>635</v>
      </c>
      <c r="C354" s="103"/>
      <c r="D354" s="103"/>
      <c r="E354" s="103"/>
      <c r="F354" s="103"/>
      <c r="G354" s="103"/>
      <c r="H354" s="82" t="s">
        <v>661</v>
      </c>
      <c r="I354" s="114">
        <v>2300</v>
      </c>
      <c r="J354" s="26"/>
      <c r="K354" s="116" t="s">
        <v>652</v>
      </c>
    </row>
    <row r="355" spans="1:11" s="9" customFormat="1" ht="36" customHeight="1">
      <c r="A355" s="103">
        <v>20</v>
      </c>
      <c r="B355" s="103" t="s">
        <v>635</v>
      </c>
      <c r="C355" s="103"/>
      <c r="D355" s="103"/>
      <c r="E355" s="103"/>
      <c r="F355" s="103"/>
      <c r="G355" s="103"/>
      <c r="H355" s="82" t="s">
        <v>662</v>
      </c>
      <c r="I355" s="114">
        <v>2300</v>
      </c>
      <c r="J355" s="26"/>
      <c r="K355" s="116" t="s">
        <v>652</v>
      </c>
    </row>
    <row r="356" spans="1:11" s="9" customFormat="1" ht="27" customHeight="1">
      <c r="A356" s="103">
        <v>21</v>
      </c>
      <c r="B356" s="103" t="s">
        <v>635</v>
      </c>
      <c r="C356" s="103"/>
      <c r="D356" s="103"/>
      <c r="E356" s="103"/>
      <c r="F356" s="103"/>
      <c r="G356" s="103"/>
      <c r="H356" s="82" t="s">
        <v>663</v>
      </c>
      <c r="I356" s="114">
        <v>400</v>
      </c>
      <c r="J356" s="26"/>
      <c r="K356" s="116" t="s">
        <v>652</v>
      </c>
    </row>
    <row r="357" spans="1:11" s="9" customFormat="1" ht="27" customHeight="1">
      <c r="A357" s="103">
        <v>22</v>
      </c>
      <c r="B357" s="103" t="s">
        <v>635</v>
      </c>
      <c r="C357" s="103"/>
      <c r="D357" s="103"/>
      <c r="E357" s="103"/>
      <c r="F357" s="103"/>
      <c r="G357" s="103"/>
      <c r="H357" s="82" t="s">
        <v>663</v>
      </c>
      <c r="I357" s="114">
        <v>267</v>
      </c>
      <c r="J357" s="26"/>
      <c r="K357" s="116" t="s">
        <v>652</v>
      </c>
    </row>
    <row r="358" spans="1:11" s="9" customFormat="1" ht="27" customHeight="1">
      <c r="A358" s="103">
        <v>23</v>
      </c>
      <c r="B358" s="103" t="s">
        <v>635</v>
      </c>
      <c r="C358" s="103"/>
      <c r="D358" s="103"/>
      <c r="E358" s="103"/>
      <c r="F358" s="103"/>
      <c r="G358" s="103"/>
      <c r="H358" s="82" t="s">
        <v>663</v>
      </c>
      <c r="I358" s="114">
        <v>131</v>
      </c>
      <c r="J358" s="26"/>
      <c r="K358" s="116" t="s">
        <v>652</v>
      </c>
    </row>
    <row r="359" spans="1:11" s="9" customFormat="1" ht="27" customHeight="1">
      <c r="A359" s="103">
        <v>24</v>
      </c>
      <c r="B359" s="103" t="s">
        <v>635</v>
      </c>
      <c r="C359" s="103"/>
      <c r="D359" s="103"/>
      <c r="E359" s="103"/>
      <c r="F359" s="103"/>
      <c r="G359" s="103"/>
      <c r="H359" s="82" t="s">
        <v>663</v>
      </c>
      <c r="I359" s="114">
        <v>250</v>
      </c>
      <c r="J359" s="26"/>
      <c r="K359" s="116" t="s">
        <v>652</v>
      </c>
    </row>
    <row r="360" spans="1:11" s="9" customFormat="1" ht="27" customHeight="1">
      <c r="A360" s="103">
        <v>25</v>
      </c>
      <c r="B360" s="103" t="s">
        <v>635</v>
      </c>
      <c r="C360" s="103"/>
      <c r="D360" s="103"/>
      <c r="E360" s="103"/>
      <c r="F360" s="103"/>
      <c r="G360" s="103"/>
      <c r="H360" s="82" t="s">
        <v>663</v>
      </c>
      <c r="I360" s="114">
        <v>238</v>
      </c>
      <c r="J360" s="26"/>
      <c r="K360" s="116" t="s">
        <v>652</v>
      </c>
    </row>
    <row r="361" spans="1:11" s="9" customFormat="1" ht="27" customHeight="1">
      <c r="A361" s="103">
        <v>26</v>
      </c>
      <c r="B361" s="103" t="s">
        <v>635</v>
      </c>
      <c r="C361" s="103"/>
      <c r="D361" s="103"/>
      <c r="E361" s="103"/>
      <c r="F361" s="103"/>
      <c r="G361" s="103"/>
      <c r="H361" s="82" t="s">
        <v>663</v>
      </c>
      <c r="I361" s="114">
        <v>114</v>
      </c>
      <c r="J361" s="26"/>
      <c r="K361" s="116" t="s">
        <v>652</v>
      </c>
    </row>
    <row r="362" spans="1:11" s="9" customFormat="1" ht="35.25" customHeight="1">
      <c r="A362" s="103">
        <v>27</v>
      </c>
      <c r="B362" s="103" t="s">
        <v>635</v>
      </c>
      <c r="C362" s="103"/>
      <c r="D362" s="103"/>
      <c r="E362" s="103"/>
      <c r="F362" s="103"/>
      <c r="G362" s="103"/>
      <c r="H362" s="82" t="s">
        <v>664</v>
      </c>
      <c r="I362" s="114">
        <v>2450</v>
      </c>
      <c r="J362" s="26"/>
      <c r="K362" s="116" t="s">
        <v>665</v>
      </c>
    </row>
    <row r="363" spans="1:11" s="9" customFormat="1" ht="35.25" customHeight="1">
      <c r="A363" s="103">
        <v>28</v>
      </c>
      <c r="B363" s="103" t="s">
        <v>635</v>
      </c>
      <c r="C363" s="103"/>
      <c r="D363" s="103"/>
      <c r="E363" s="103"/>
      <c r="F363" s="103"/>
      <c r="G363" s="103"/>
      <c r="H363" s="82" t="s">
        <v>666</v>
      </c>
      <c r="I363" s="114">
        <v>500</v>
      </c>
      <c r="J363" s="26"/>
      <c r="K363" s="116" t="s">
        <v>665</v>
      </c>
    </row>
    <row r="364" spans="1:11" s="9" customFormat="1" ht="27" customHeight="1">
      <c r="A364" s="103">
        <v>29</v>
      </c>
      <c r="B364" s="103" t="s">
        <v>635</v>
      </c>
      <c r="C364" s="103"/>
      <c r="D364" s="103"/>
      <c r="E364" s="103"/>
      <c r="F364" s="103"/>
      <c r="G364" s="103"/>
      <c r="H364" s="82" t="s">
        <v>667</v>
      </c>
      <c r="I364" s="114">
        <v>450</v>
      </c>
      <c r="J364" s="26"/>
      <c r="K364" s="116" t="s">
        <v>665</v>
      </c>
    </row>
    <row r="365" spans="1:11" s="9" customFormat="1" ht="27" customHeight="1">
      <c r="A365" s="103">
        <v>30</v>
      </c>
      <c r="B365" s="103" t="s">
        <v>635</v>
      </c>
      <c r="C365" s="103"/>
      <c r="D365" s="103"/>
      <c r="E365" s="103"/>
      <c r="F365" s="103"/>
      <c r="G365" s="103"/>
      <c r="H365" s="104" t="s">
        <v>668</v>
      </c>
      <c r="I365" s="114">
        <v>2800</v>
      </c>
      <c r="J365" s="26"/>
      <c r="K365" s="116" t="s">
        <v>665</v>
      </c>
    </row>
    <row r="366" spans="1:11" s="9" customFormat="1" ht="43.5" customHeight="1">
      <c r="A366" s="103">
        <v>31</v>
      </c>
      <c r="B366" s="103" t="s">
        <v>635</v>
      </c>
      <c r="C366" s="103"/>
      <c r="D366" s="103"/>
      <c r="E366" s="103"/>
      <c r="F366" s="103"/>
      <c r="G366" s="103"/>
      <c r="H366" s="82" t="s">
        <v>669</v>
      </c>
      <c r="I366" s="114">
        <v>500</v>
      </c>
      <c r="J366" s="26"/>
      <c r="K366" s="116" t="s">
        <v>665</v>
      </c>
    </row>
    <row r="367" spans="1:11" s="9" customFormat="1" ht="24" customHeight="1">
      <c r="A367" s="103">
        <v>32</v>
      </c>
      <c r="B367" s="103" t="s">
        <v>635</v>
      </c>
      <c r="C367" s="103"/>
      <c r="D367" s="103"/>
      <c r="E367" s="103"/>
      <c r="F367" s="103"/>
      <c r="G367" s="103"/>
      <c r="H367" s="82" t="s">
        <v>670</v>
      </c>
      <c r="I367" s="114">
        <v>600</v>
      </c>
      <c r="J367" s="26"/>
      <c r="K367" s="116" t="s">
        <v>665</v>
      </c>
    </row>
    <row r="368" spans="1:11" s="9" customFormat="1" ht="24" customHeight="1">
      <c r="A368" s="103">
        <v>33</v>
      </c>
      <c r="B368" s="103" t="s">
        <v>635</v>
      </c>
      <c r="C368" s="103"/>
      <c r="D368" s="103"/>
      <c r="E368" s="103"/>
      <c r="F368" s="103"/>
      <c r="G368" s="103"/>
      <c r="H368" s="82" t="s">
        <v>671</v>
      </c>
      <c r="I368" s="114">
        <v>500</v>
      </c>
      <c r="J368" s="26"/>
      <c r="K368" s="116" t="s">
        <v>665</v>
      </c>
    </row>
    <row r="369" spans="1:11" s="9" customFormat="1" ht="24" customHeight="1">
      <c r="A369" s="103">
        <v>34</v>
      </c>
      <c r="B369" s="103" t="s">
        <v>635</v>
      </c>
      <c r="C369" s="103"/>
      <c r="D369" s="103"/>
      <c r="E369" s="103"/>
      <c r="F369" s="103"/>
      <c r="G369" s="103"/>
      <c r="H369" s="104" t="s">
        <v>672</v>
      </c>
      <c r="I369" s="114">
        <v>500</v>
      </c>
      <c r="J369" s="26"/>
      <c r="K369" s="116" t="s">
        <v>665</v>
      </c>
    </row>
    <row r="370" spans="1:11" s="9" customFormat="1" ht="24" customHeight="1">
      <c r="A370" s="103">
        <v>35</v>
      </c>
      <c r="B370" s="103" t="s">
        <v>635</v>
      </c>
      <c r="C370" s="103"/>
      <c r="D370" s="103"/>
      <c r="E370" s="103"/>
      <c r="F370" s="103"/>
      <c r="G370" s="103"/>
      <c r="H370" s="82" t="s">
        <v>673</v>
      </c>
      <c r="I370" s="114">
        <v>500</v>
      </c>
      <c r="J370" s="26"/>
      <c r="K370" s="116" t="s">
        <v>665</v>
      </c>
    </row>
    <row r="371" spans="1:11" s="9" customFormat="1" ht="24" customHeight="1">
      <c r="A371" s="103">
        <v>36</v>
      </c>
      <c r="B371" s="103" t="s">
        <v>635</v>
      </c>
      <c r="C371" s="103"/>
      <c r="D371" s="103"/>
      <c r="E371" s="103"/>
      <c r="F371" s="103"/>
      <c r="G371" s="103"/>
      <c r="H371" s="82" t="s">
        <v>674</v>
      </c>
      <c r="I371" s="114">
        <v>500</v>
      </c>
      <c r="J371" s="26"/>
      <c r="K371" s="116" t="s">
        <v>665</v>
      </c>
    </row>
    <row r="372" spans="1:11" s="9" customFormat="1" ht="45.75" customHeight="1">
      <c r="A372" s="103">
        <v>37</v>
      </c>
      <c r="B372" s="103" t="s">
        <v>635</v>
      </c>
      <c r="C372" s="103"/>
      <c r="D372" s="103"/>
      <c r="E372" s="103"/>
      <c r="F372" s="103"/>
      <c r="G372" s="103"/>
      <c r="H372" s="82" t="s">
        <v>675</v>
      </c>
      <c r="I372" s="114">
        <v>1075</v>
      </c>
      <c r="J372" s="26"/>
      <c r="K372" s="116" t="s">
        <v>665</v>
      </c>
    </row>
    <row r="373" spans="1:11" s="9" customFormat="1" ht="27" customHeight="1">
      <c r="A373" s="103">
        <v>38</v>
      </c>
      <c r="B373" s="103" t="s">
        <v>635</v>
      </c>
      <c r="C373" s="103"/>
      <c r="D373" s="103"/>
      <c r="E373" s="103"/>
      <c r="F373" s="103"/>
      <c r="G373" s="103"/>
      <c r="H373" s="82" t="s">
        <v>676</v>
      </c>
      <c r="I373" s="114">
        <v>200</v>
      </c>
      <c r="J373" s="26"/>
      <c r="K373" s="116" t="s">
        <v>665</v>
      </c>
    </row>
    <row r="374" spans="1:11" s="9" customFormat="1" ht="27" customHeight="1">
      <c r="A374" s="103">
        <v>39</v>
      </c>
      <c r="B374" s="103" t="s">
        <v>635</v>
      </c>
      <c r="C374" s="103"/>
      <c r="D374" s="103"/>
      <c r="E374" s="103"/>
      <c r="F374" s="103"/>
      <c r="G374" s="103"/>
      <c r="H374" s="82" t="s">
        <v>677</v>
      </c>
      <c r="I374" s="114">
        <v>540</v>
      </c>
      <c r="J374" s="26"/>
      <c r="K374" s="116" t="s">
        <v>665</v>
      </c>
    </row>
    <row r="375" spans="1:11" s="9" customFormat="1" ht="27" customHeight="1">
      <c r="A375" s="103">
        <v>40</v>
      </c>
      <c r="B375" s="103" t="s">
        <v>635</v>
      </c>
      <c r="C375" s="103"/>
      <c r="D375" s="103"/>
      <c r="E375" s="103"/>
      <c r="F375" s="103"/>
      <c r="G375" s="103"/>
      <c r="H375" s="82" t="s">
        <v>678</v>
      </c>
      <c r="I375" s="114">
        <v>400</v>
      </c>
      <c r="J375" s="26"/>
      <c r="K375" s="116" t="s">
        <v>665</v>
      </c>
    </row>
    <row r="376" spans="1:11" s="9" customFormat="1" ht="27" customHeight="1">
      <c r="A376" s="103">
        <v>41</v>
      </c>
      <c r="B376" s="103" t="s">
        <v>635</v>
      </c>
      <c r="C376" s="103" t="s">
        <v>43</v>
      </c>
      <c r="D376" s="103">
        <v>2021</v>
      </c>
      <c r="E376" s="103" t="s">
        <v>647</v>
      </c>
      <c r="F376" s="103">
        <v>34375</v>
      </c>
      <c r="G376" s="103">
        <v>34375</v>
      </c>
      <c r="H376" s="110" t="s">
        <v>679</v>
      </c>
      <c r="I376" s="117">
        <v>2000</v>
      </c>
      <c r="J376" s="64" t="s">
        <v>638</v>
      </c>
      <c r="K376" s="116" t="s">
        <v>680</v>
      </c>
    </row>
    <row r="377" spans="1:11" s="9" customFormat="1" ht="27" customHeight="1">
      <c r="A377" s="103">
        <v>42</v>
      </c>
      <c r="B377" s="103" t="s">
        <v>635</v>
      </c>
      <c r="C377" s="103"/>
      <c r="D377" s="103"/>
      <c r="E377" s="103"/>
      <c r="F377" s="103"/>
      <c r="G377" s="103"/>
      <c r="H377" s="110" t="s">
        <v>681</v>
      </c>
      <c r="I377" s="117">
        <v>2000</v>
      </c>
      <c r="J377" s="64"/>
      <c r="K377" s="116" t="s">
        <v>680</v>
      </c>
    </row>
    <row r="378" spans="1:11" s="9" customFormat="1" ht="27" customHeight="1">
      <c r="A378" s="103">
        <v>43</v>
      </c>
      <c r="B378" s="103" t="s">
        <v>635</v>
      </c>
      <c r="C378" s="103"/>
      <c r="D378" s="103"/>
      <c r="E378" s="103"/>
      <c r="F378" s="103"/>
      <c r="G378" s="103"/>
      <c r="H378" s="110" t="s">
        <v>682</v>
      </c>
      <c r="I378" s="117">
        <v>1800</v>
      </c>
      <c r="J378" s="64"/>
      <c r="K378" s="116" t="s">
        <v>680</v>
      </c>
    </row>
    <row r="379" spans="1:11" s="9" customFormat="1" ht="27" customHeight="1">
      <c r="A379" s="103">
        <v>44</v>
      </c>
      <c r="B379" s="103" t="s">
        <v>635</v>
      </c>
      <c r="C379" s="103"/>
      <c r="D379" s="103"/>
      <c r="E379" s="103"/>
      <c r="F379" s="103"/>
      <c r="G379" s="103"/>
      <c r="H379" s="110" t="s">
        <v>683</v>
      </c>
      <c r="I379" s="117">
        <v>500</v>
      </c>
      <c r="J379" s="64"/>
      <c r="K379" s="116" t="s">
        <v>680</v>
      </c>
    </row>
    <row r="380" spans="1:11" s="9" customFormat="1" ht="27" customHeight="1">
      <c r="A380" s="103">
        <v>45</v>
      </c>
      <c r="B380" s="103" t="s">
        <v>635</v>
      </c>
      <c r="C380" s="103"/>
      <c r="D380" s="103"/>
      <c r="E380" s="103"/>
      <c r="F380" s="103"/>
      <c r="G380" s="103"/>
      <c r="H380" s="110" t="s">
        <v>684</v>
      </c>
      <c r="I380" s="117">
        <v>500</v>
      </c>
      <c r="J380" s="64"/>
      <c r="K380" s="116" t="s">
        <v>680</v>
      </c>
    </row>
    <row r="381" spans="1:11" s="9" customFormat="1" ht="27" customHeight="1">
      <c r="A381" s="103">
        <v>46</v>
      </c>
      <c r="B381" s="103" t="s">
        <v>635</v>
      </c>
      <c r="C381" s="103"/>
      <c r="D381" s="103"/>
      <c r="E381" s="103"/>
      <c r="F381" s="103"/>
      <c r="G381" s="103"/>
      <c r="H381" s="110" t="s">
        <v>685</v>
      </c>
      <c r="I381" s="117">
        <v>1000</v>
      </c>
      <c r="J381" s="64"/>
      <c r="K381" s="116" t="s">
        <v>680</v>
      </c>
    </row>
    <row r="382" spans="1:11" s="9" customFormat="1" ht="27" customHeight="1">
      <c r="A382" s="103">
        <v>47</v>
      </c>
      <c r="B382" s="103" t="s">
        <v>635</v>
      </c>
      <c r="C382" s="103"/>
      <c r="D382" s="103"/>
      <c r="E382" s="103"/>
      <c r="F382" s="103"/>
      <c r="G382" s="103"/>
      <c r="H382" s="110" t="s">
        <v>686</v>
      </c>
      <c r="I382" s="117">
        <v>1000</v>
      </c>
      <c r="J382" s="64"/>
      <c r="K382" s="116" t="s">
        <v>687</v>
      </c>
    </row>
    <row r="383" spans="1:11" s="9" customFormat="1" ht="27" customHeight="1">
      <c r="A383" s="103">
        <v>48</v>
      </c>
      <c r="B383" s="103" t="s">
        <v>635</v>
      </c>
      <c r="C383" s="103"/>
      <c r="D383" s="103"/>
      <c r="E383" s="103"/>
      <c r="F383" s="103"/>
      <c r="G383" s="103"/>
      <c r="H383" s="110" t="s">
        <v>688</v>
      </c>
      <c r="I383" s="117">
        <v>1000</v>
      </c>
      <c r="J383" s="64"/>
      <c r="K383" s="116" t="s">
        <v>687</v>
      </c>
    </row>
    <row r="384" spans="1:11" s="9" customFormat="1" ht="46.5" customHeight="1">
      <c r="A384" s="103">
        <v>49</v>
      </c>
      <c r="B384" s="103" t="s">
        <v>635</v>
      </c>
      <c r="C384" s="103"/>
      <c r="D384" s="103"/>
      <c r="E384" s="103"/>
      <c r="F384" s="103"/>
      <c r="G384" s="103"/>
      <c r="H384" s="110" t="s">
        <v>689</v>
      </c>
      <c r="I384" s="117">
        <v>130</v>
      </c>
      <c r="J384" s="64"/>
      <c r="K384" s="116" t="s">
        <v>687</v>
      </c>
    </row>
    <row r="385" spans="1:11" s="9" customFormat="1" ht="46.5" customHeight="1">
      <c r="A385" s="103">
        <v>50</v>
      </c>
      <c r="B385" s="103" t="s">
        <v>635</v>
      </c>
      <c r="C385" s="103"/>
      <c r="D385" s="103"/>
      <c r="E385" s="103"/>
      <c r="F385" s="103"/>
      <c r="G385" s="103"/>
      <c r="H385" s="110" t="s">
        <v>690</v>
      </c>
      <c r="I385" s="117">
        <v>500</v>
      </c>
      <c r="J385" s="64"/>
      <c r="K385" s="116" t="s">
        <v>687</v>
      </c>
    </row>
    <row r="386" spans="1:11" s="9" customFormat="1" ht="46.5" customHeight="1">
      <c r="A386" s="103">
        <v>51</v>
      </c>
      <c r="B386" s="103" t="s">
        <v>635</v>
      </c>
      <c r="C386" s="103"/>
      <c r="D386" s="103"/>
      <c r="E386" s="103"/>
      <c r="F386" s="103"/>
      <c r="G386" s="103"/>
      <c r="H386" s="110" t="s">
        <v>691</v>
      </c>
      <c r="I386" s="117">
        <v>200</v>
      </c>
      <c r="J386" s="64"/>
      <c r="K386" s="116" t="s">
        <v>687</v>
      </c>
    </row>
    <row r="387" spans="1:11" s="9" customFormat="1" ht="46.5" customHeight="1">
      <c r="A387" s="103">
        <v>52</v>
      </c>
      <c r="B387" s="103" t="s">
        <v>635</v>
      </c>
      <c r="C387" s="103"/>
      <c r="D387" s="103"/>
      <c r="E387" s="103"/>
      <c r="F387" s="103"/>
      <c r="G387" s="103"/>
      <c r="H387" s="110" t="s">
        <v>692</v>
      </c>
      <c r="I387" s="117">
        <v>350</v>
      </c>
      <c r="J387" s="64"/>
      <c r="K387" s="116" t="s">
        <v>687</v>
      </c>
    </row>
    <row r="388" spans="1:11" s="9" customFormat="1" ht="46.5" customHeight="1">
      <c r="A388" s="103">
        <v>53</v>
      </c>
      <c r="B388" s="103" t="s">
        <v>635</v>
      </c>
      <c r="C388" s="103"/>
      <c r="D388" s="103"/>
      <c r="E388" s="103"/>
      <c r="F388" s="103"/>
      <c r="G388" s="103"/>
      <c r="H388" s="110" t="s">
        <v>693</v>
      </c>
      <c r="I388" s="117">
        <v>1220</v>
      </c>
      <c r="J388" s="64"/>
      <c r="K388" s="116" t="s">
        <v>687</v>
      </c>
    </row>
    <row r="389" spans="1:11" s="9" customFormat="1" ht="46.5" customHeight="1">
      <c r="A389" s="103">
        <v>54</v>
      </c>
      <c r="B389" s="103" t="s">
        <v>635</v>
      </c>
      <c r="C389" s="103"/>
      <c r="D389" s="103"/>
      <c r="E389" s="103"/>
      <c r="F389" s="103"/>
      <c r="G389" s="103"/>
      <c r="H389" s="110" t="s">
        <v>694</v>
      </c>
      <c r="I389" s="117">
        <v>1200</v>
      </c>
      <c r="J389" s="64"/>
      <c r="K389" s="116" t="s">
        <v>687</v>
      </c>
    </row>
    <row r="390" spans="1:11" s="9" customFormat="1" ht="46.5" customHeight="1">
      <c r="A390" s="103">
        <v>55</v>
      </c>
      <c r="B390" s="103" t="s">
        <v>635</v>
      </c>
      <c r="C390" s="103"/>
      <c r="D390" s="103"/>
      <c r="E390" s="103"/>
      <c r="F390" s="103"/>
      <c r="G390" s="103"/>
      <c r="H390" s="110" t="s">
        <v>695</v>
      </c>
      <c r="I390" s="117">
        <v>500</v>
      </c>
      <c r="J390" s="64"/>
      <c r="K390" s="116" t="s">
        <v>687</v>
      </c>
    </row>
    <row r="391" spans="1:11" s="9" customFormat="1" ht="46.5" customHeight="1">
      <c r="A391" s="103">
        <v>56</v>
      </c>
      <c r="B391" s="103" t="s">
        <v>635</v>
      </c>
      <c r="C391" s="103"/>
      <c r="D391" s="103"/>
      <c r="E391" s="103"/>
      <c r="F391" s="103"/>
      <c r="G391" s="103"/>
      <c r="H391" s="110" t="s">
        <v>696</v>
      </c>
      <c r="I391" s="117">
        <v>500</v>
      </c>
      <c r="J391" s="64"/>
      <c r="K391" s="116" t="s">
        <v>687</v>
      </c>
    </row>
    <row r="392" spans="1:11" s="9" customFormat="1" ht="46.5" customHeight="1">
      <c r="A392" s="103">
        <v>57</v>
      </c>
      <c r="B392" s="103" t="s">
        <v>635</v>
      </c>
      <c r="C392" s="103"/>
      <c r="D392" s="103"/>
      <c r="E392" s="103"/>
      <c r="F392" s="103"/>
      <c r="G392" s="103"/>
      <c r="H392" s="110" t="s">
        <v>697</v>
      </c>
      <c r="I392" s="117">
        <v>2200</v>
      </c>
      <c r="J392" s="64"/>
      <c r="K392" s="116" t="s">
        <v>698</v>
      </c>
    </row>
    <row r="393" spans="1:11" s="9" customFormat="1" ht="46.5" customHeight="1">
      <c r="A393" s="103">
        <v>58</v>
      </c>
      <c r="B393" s="103" t="s">
        <v>635</v>
      </c>
      <c r="C393" s="103"/>
      <c r="D393" s="103"/>
      <c r="E393" s="103"/>
      <c r="F393" s="103"/>
      <c r="G393" s="103"/>
      <c r="H393" s="110" t="s">
        <v>699</v>
      </c>
      <c r="I393" s="117">
        <v>400</v>
      </c>
      <c r="J393" s="64"/>
      <c r="K393" s="116" t="s">
        <v>698</v>
      </c>
    </row>
    <row r="394" spans="1:11" s="9" customFormat="1" ht="46.5" customHeight="1">
      <c r="A394" s="103">
        <v>59</v>
      </c>
      <c r="B394" s="103" t="s">
        <v>635</v>
      </c>
      <c r="C394" s="103"/>
      <c r="D394" s="103"/>
      <c r="E394" s="103"/>
      <c r="F394" s="103"/>
      <c r="G394" s="103"/>
      <c r="H394" s="110" t="s">
        <v>700</v>
      </c>
      <c r="I394" s="117">
        <v>4000</v>
      </c>
      <c r="J394" s="64"/>
      <c r="K394" s="116" t="s">
        <v>698</v>
      </c>
    </row>
    <row r="395" spans="1:11" s="9" customFormat="1" ht="46.5" customHeight="1">
      <c r="A395" s="103">
        <v>60</v>
      </c>
      <c r="B395" s="103" t="s">
        <v>635</v>
      </c>
      <c r="C395" s="103"/>
      <c r="D395" s="103"/>
      <c r="E395" s="103"/>
      <c r="F395" s="103"/>
      <c r="G395" s="103"/>
      <c r="H395" s="110" t="s">
        <v>701</v>
      </c>
      <c r="I395" s="117">
        <v>1600</v>
      </c>
      <c r="J395" s="64"/>
      <c r="K395" s="116" t="s">
        <v>698</v>
      </c>
    </row>
    <row r="396" spans="1:11" s="9" customFormat="1" ht="46.5" customHeight="1">
      <c r="A396" s="103">
        <v>61</v>
      </c>
      <c r="B396" s="103" t="s">
        <v>635</v>
      </c>
      <c r="C396" s="103"/>
      <c r="D396" s="103"/>
      <c r="E396" s="103"/>
      <c r="F396" s="103"/>
      <c r="G396" s="103"/>
      <c r="H396" s="82" t="s">
        <v>702</v>
      </c>
      <c r="I396" s="131">
        <v>3100</v>
      </c>
      <c r="J396" s="64"/>
      <c r="K396" s="116" t="s">
        <v>703</v>
      </c>
    </row>
    <row r="397" spans="1:11" s="9" customFormat="1" ht="46.5" customHeight="1">
      <c r="A397" s="103">
        <v>62</v>
      </c>
      <c r="B397" s="103" t="s">
        <v>635</v>
      </c>
      <c r="C397" s="103"/>
      <c r="D397" s="103"/>
      <c r="E397" s="103"/>
      <c r="F397" s="103"/>
      <c r="G397" s="103"/>
      <c r="H397" s="82" t="s">
        <v>704</v>
      </c>
      <c r="I397" s="131">
        <v>2000</v>
      </c>
      <c r="J397" s="64"/>
      <c r="K397" s="116" t="s">
        <v>703</v>
      </c>
    </row>
    <row r="398" spans="1:11" s="9" customFormat="1" ht="46.5" customHeight="1">
      <c r="A398" s="103">
        <v>63</v>
      </c>
      <c r="B398" s="103" t="s">
        <v>635</v>
      </c>
      <c r="C398" s="103"/>
      <c r="D398" s="103"/>
      <c r="E398" s="103"/>
      <c r="F398" s="103"/>
      <c r="G398" s="103"/>
      <c r="H398" s="82" t="s">
        <v>705</v>
      </c>
      <c r="I398" s="131">
        <v>1000</v>
      </c>
      <c r="J398" s="64"/>
      <c r="K398" s="116" t="s">
        <v>703</v>
      </c>
    </row>
    <row r="399" spans="1:11" s="9" customFormat="1" ht="46.5" customHeight="1">
      <c r="A399" s="103">
        <v>64</v>
      </c>
      <c r="B399" s="103" t="s">
        <v>635</v>
      </c>
      <c r="C399" s="103"/>
      <c r="D399" s="103"/>
      <c r="E399" s="103"/>
      <c r="F399" s="103"/>
      <c r="G399" s="103"/>
      <c r="H399" s="82" t="s">
        <v>706</v>
      </c>
      <c r="I399" s="132">
        <v>1500</v>
      </c>
      <c r="J399" s="64"/>
      <c r="K399" s="116" t="s">
        <v>703</v>
      </c>
    </row>
    <row r="400" spans="1:11" s="9" customFormat="1" ht="46.5" customHeight="1">
      <c r="A400" s="103">
        <v>65</v>
      </c>
      <c r="B400" s="103" t="s">
        <v>635</v>
      </c>
      <c r="C400" s="103"/>
      <c r="D400" s="103"/>
      <c r="E400" s="103"/>
      <c r="F400" s="103"/>
      <c r="G400" s="103"/>
      <c r="H400" s="82" t="s">
        <v>707</v>
      </c>
      <c r="I400" s="114">
        <v>4000</v>
      </c>
      <c r="J400" s="64"/>
      <c r="K400" s="116" t="s">
        <v>645</v>
      </c>
    </row>
    <row r="401" spans="1:11" s="9" customFormat="1" ht="46.5" customHeight="1">
      <c r="A401" s="103">
        <v>66</v>
      </c>
      <c r="B401" s="103" t="s">
        <v>635</v>
      </c>
      <c r="C401" s="103"/>
      <c r="D401" s="103"/>
      <c r="E401" s="103"/>
      <c r="F401" s="103"/>
      <c r="G401" s="103"/>
      <c r="H401" s="82" t="s">
        <v>643</v>
      </c>
      <c r="I401" s="114">
        <v>175</v>
      </c>
      <c r="J401" s="64"/>
      <c r="K401" s="116" t="s">
        <v>645</v>
      </c>
    </row>
    <row r="402" spans="1:11" s="9" customFormat="1" ht="54" customHeight="1">
      <c r="A402" s="103">
        <v>67</v>
      </c>
      <c r="B402" s="103" t="s">
        <v>635</v>
      </c>
      <c r="C402" s="118" t="s">
        <v>708</v>
      </c>
      <c r="D402" s="116" t="s">
        <v>288</v>
      </c>
      <c r="E402" s="123" t="s">
        <v>709</v>
      </c>
      <c r="F402" s="124">
        <v>2000</v>
      </c>
      <c r="G402" s="125">
        <v>2000</v>
      </c>
      <c r="H402" s="126" t="s">
        <v>710</v>
      </c>
      <c r="I402" s="125">
        <v>2000</v>
      </c>
      <c r="J402" s="133" t="s">
        <v>711</v>
      </c>
      <c r="K402" s="119"/>
    </row>
    <row r="403" spans="1:11" s="9" customFormat="1" ht="54" customHeight="1">
      <c r="A403" s="103">
        <v>68</v>
      </c>
      <c r="B403" s="103" t="s">
        <v>635</v>
      </c>
      <c r="C403" s="119" t="s">
        <v>712</v>
      </c>
      <c r="D403" s="82">
        <v>2018</v>
      </c>
      <c r="E403" s="127" t="s">
        <v>713</v>
      </c>
      <c r="F403" s="128">
        <v>1040</v>
      </c>
      <c r="G403" s="128">
        <v>1040</v>
      </c>
      <c r="H403" s="104" t="s">
        <v>714</v>
      </c>
      <c r="I403" s="128">
        <v>4000</v>
      </c>
      <c r="J403" s="78" t="s">
        <v>715</v>
      </c>
      <c r="K403" s="119"/>
    </row>
    <row r="404" spans="1:11" s="9" customFormat="1" ht="46.5" customHeight="1">
      <c r="A404" s="103">
        <v>69</v>
      </c>
      <c r="B404" s="103" t="s">
        <v>635</v>
      </c>
      <c r="C404" s="119" t="s">
        <v>712</v>
      </c>
      <c r="D404" s="82">
        <v>2018</v>
      </c>
      <c r="E404" s="127" t="s">
        <v>716</v>
      </c>
      <c r="F404" s="128">
        <v>4000</v>
      </c>
      <c r="G404" s="128">
        <v>1200</v>
      </c>
      <c r="H404" s="104"/>
      <c r="I404" s="128"/>
      <c r="J404" s="133" t="s">
        <v>717</v>
      </c>
      <c r="K404" s="119"/>
    </row>
    <row r="405" spans="1:11" s="9" customFormat="1" ht="46.5" customHeight="1">
      <c r="A405" s="103">
        <v>70</v>
      </c>
      <c r="B405" s="103" t="s">
        <v>635</v>
      </c>
      <c r="C405" s="103" t="s">
        <v>712</v>
      </c>
      <c r="D405" s="120">
        <v>2018</v>
      </c>
      <c r="E405" s="129" t="s">
        <v>718</v>
      </c>
      <c r="F405" s="120">
        <v>2280</v>
      </c>
      <c r="G405" s="120">
        <v>2280</v>
      </c>
      <c r="H405" s="104"/>
      <c r="I405" s="128"/>
      <c r="J405" s="78" t="s">
        <v>719</v>
      </c>
      <c r="K405" s="81"/>
    </row>
    <row r="406" spans="1:11" s="9" customFormat="1" ht="46.5" customHeight="1">
      <c r="A406" s="103">
        <v>71</v>
      </c>
      <c r="B406" s="103" t="s">
        <v>635</v>
      </c>
      <c r="C406" s="103"/>
      <c r="D406" s="120"/>
      <c r="E406" s="129"/>
      <c r="F406" s="120"/>
      <c r="G406" s="120"/>
      <c r="H406" s="104" t="s">
        <v>720</v>
      </c>
      <c r="I406" s="128">
        <v>3000</v>
      </c>
      <c r="J406" s="78" t="s">
        <v>719</v>
      </c>
      <c r="K406" s="118"/>
    </row>
    <row r="407" spans="1:11" s="9" customFormat="1" ht="46.5" customHeight="1">
      <c r="A407" s="103">
        <v>72</v>
      </c>
      <c r="B407" s="103" t="s">
        <v>635</v>
      </c>
      <c r="C407" s="103" t="s">
        <v>712</v>
      </c>
      <c r="D407" s="120">
        <v>2018</v>
      </c>
      <c r="E407" s="129" t="s">
        <v>721</v>
      </c>
      <c r="F407" s="120">
        <v>9000</v>
      </c>
      <c r="G407" s="120">
        <v>8686.0155</v>
      </c>
      <c r="H407" s="104"/>
      <c r="I407" s="128"/>
      <c r="J407" s="78" t="s">
        <v>719</v>
      </c>
      <c r="K407" s="118"/>
    </row>
    <row r="408" spans="1:11" s="9" customFormat="1" ht="46.5" customHeight="1">
      <c r="A408" s="103">
        <v>73</v>
      </c>
      <c r="B408" s="103" t="s">
        <v>635</v>
      </c>
      <c r="C408" s="103"/>
      <c r="D408" s="120"/>
      <c r="E408" s="129"/>
      <c r="F408" s="120"/>
      <c r="G408" s="120"/>
      <c r="H408" s="120" t="s">
        <v>686</v>
      </c>
      <c r="I408" s="128">
        <v>2950</v>
      </c>
      <c r="J408" s="78" t="s">
        <v>719</v>
      </c>
      <c r="K408" s="118"/>
    </row>
    <row r="409" spans="1:11" s="9" customFormat="1" ht="46.5" customHeight="1">
      <c r="A409" s="103">
        <v>74</v>
      </c>
      <c r="B409" s="103" t="s">
        <v>635</v>
      </c>
      <c r="C409" s="103"/>
      <c r="D409" s="120"/>
      <c r="E409" s="129"/>
      <c r="F409" s="120"/>
      <c r="G409" s="120"/>
      <c r="H409" s="120" t="s">
        <v>722</v>
      </c>
      <c r="I409" s="128">
        <v>8540.5155</v>
      </c>
      <c r="J409" s="78" t="s">
        <v>719</v>
      </c>
      <c r="K409" s="118"/>
    </row>
    <row r="410" spans="1:11" s="9" customFormat="1" ht="46.5" customHeight="1">
      <c r="A410" s="103">
        <v>75</v>
      </c>
      <c r="B410" s="103" t="s">
        <v>635</v>
      </c>
      <c r="C410" s="119" t="s">
        <v>712</v>
      </c>
      <c r="D410" s="82">
        <v>2018</v>
      </c>
      <c r="E410" s="127" t="s">
        <v>723</v>
      </c>
      <c r="F410" s="128">
        <v>784</v>
      </c>
      <c r="G410" s="128">
        <v>784</v>
      </c>
      <c r="H410" s="120"/>
      <c r="I410" s="128"/>
      <c r="J410" s="78" t="s">
        <v>719</v>
      </c>
      <c r="K410" s="134"/>
    </row>
    <row r="411" spans="1:11" s="9" customFormat="1" ht="46.5" customHeight="1">
      <c r="A411" s="103">
        <v>76</v>
      </c>
      <c r="B411" s="103" t="s">
        <v>635</v>
      </c>
      <c r="C411" s="119" t="s">
        <v>712</v>
      </c>
      <c r="D411" s="82">
        <v>2018</v>
      </c>
      <c r="E411" s="127" t="s">
        <v>724</v>
      </c>
      <c r="F411" s="128">
        <v>2550</v>
      </c>
      <c r="G411" s="128">
        <v>2500.5</v>
      </c>
      <c r="H411" s="120"/>
      <c r="I411" s="128"/>
      <c r="J411" s="78" t="s">
        <v>719</v>
      </c>
      <c r="K411" s="134"/>
    </row>
    <row r="412" spans="1:11" s="9" customFormat="1" ht="46.5" customHeight="1">
      <c r="A412" s="103">
        <v>77</v>
      </c>
      <c r="B412" s="103" t="s">
        <v>635</v>
      </c>
      <c r="C412" s="119" t="s">
        <v>712</v>
      </c>
      <c r="D412" s="82">
        <v>2019</v>
      </c>
      <c r="E412" s="127" t="s">
        <v>725</v>
      </c>
      <c r="F412" s="128">
        <v>2000</v>
      </c>
      <c r="G412" s="128">
        <v>2000</v>
      </c>
      <c r="H412" s="120"/>
      <c r="I412" s="128"/>
      <c r="J412" s="78" t="s">
        <v>719</v>
      </c>
      <c r="K412" s="134"/>
    </row>
    <row r="413" spans="1:11" s="9" customFormat="1" ht="46.5" customHeight="1">
      <c r="A413" s="103">
        <v>78</v>
      </c>
      <c r="B413" s="103" t="s">
        <v>635</v>
      </c>
      <c r="C413" s="104" t="s">
        <v>726</v>
      </c>
      <c r="D413" s="104" t="s">
        <v>282</v>
      </c>
      <c r="E413" s="104" t="s">
        <v>727</v>
      </c>
      <c r="F413" s="104">
        <v>478</v>
      </c>
      <c r="G413" s="104">
        <v>60</v>
      </c>
      <c r="H413" s="104" t="s">
        <v>728</v>
      </c>
      <c r="I413" s="104">
        <v>60</v>
      </c>
      <c r="J413" s="60" t="s">
        <v>729</v>
      </c>
      <c r="K413" s="103"/>
    </row>
    <row r="414" spans="1:11" s="9" customFormat="1" ht="46.5" customHeight="1">
      <c r="A414" s="103">
        <v>79</v>
      </c>
      <c r="B414" s="103" t="s">
        <v>635</v>
      </c>
      <c r="C414" s="104" t="s">
        <v>726</v>
      </c>
      <c r="D414" s="104" t="s">
        <v>282</v>
      </c>
      <c r="E414" s="104" t="s">
        <v>730</v>
      </c>
      <c r="F414" s="104">
        <v>200</v>
      </c>
      <c r="G414" s="104">
        <v>100</v>
      </c>
      <c r="H414" s="104" t="s">
        <v>731</v>
      </c>
      <c r="I414" s="104">
        <v>500</v>
      </c>
      <c r="J414" s="60" t="s">
        <v>729</v>
      </c>
      <c r="K414" s="103"/>
    </row>
    <row r="415" spans="1:11" s="9" customFormat="1" ht="46.5" customHeight="1">
      <c r="A415" s="103">
        <v>80</v>
      </c>
      <c r="B415" s="103" t="s">
        <v>635</v>
      </c>
      <c r="C415" s="104" t="s">
        <v>726</v>
      </c>
      <c r="D415" s="104" t="s">
        <v>282</v>
      </c>
      <c r="E415" s="104" t="s">
        <v>732</v>
      </c>
      <c r="F415" s="104">
        <v>1000</v>
      </c>
      <c r="G415" s="104">
        <v>200</v>
      </c>
      <c r="H415" s="104"/>
      <c r="I415" s="104"/>
      <c r="J415" s="60" t="s">
        <v>729</v>
      </c>
      <c r="K415" s="119"/>
    </row>
    <row r="416" spans="1:11" s="9" customFormat="1" ht="46.5" customHeight="1">
      <c r="A416" s="103">
        <v>81</v>
      </c>
      <c r="B416" s="103" t="s">
        <v>635</v>
      </c>
      <c r="C416" s="104" t="s">
        <v>726</v>
      </c>
      <c r="D416" s="104" t="s">
        <v>282</v>
      </c>
      <c r="E416" s="104" t="s">
        <v>733</v>
      </c>
      <c r="F416" s="104">
        <v>400</v>
      </c>
      <c r="G416" s="104">
        <v>200</v>
      </c>
      <c r="H416" s="104"/>
      <c r="I416" s="104"/>
      <c r="J416" s="60" t="s">
        <v>729</v>
      </c>
      <c r="K416" s="119"/>
    </row>
    <row r="417" spans="1:11" s="9" customFormat="1" ht="60.75" customHeight="1">
      <c r="A417" s="103">
        <v>82</v>
      </c>
      <c r="B417" s="103" t="s">
        <v>635</v>
      </c>
      <c r="C417" s="104" t="s">
        <v>726</v>
      </c>
      <c r="D417" s="104" t="s">
        <v>288</v>
      </c>
      <c r="E417" s="104" t="s">
        <v>734</v>
      </c>
      <c r="F417" s="104">
        <v>712</v>
      </c>
      <c r="G417" s="104">
        <v>130</v>
      </c>
      <c r="H417" s="104" t="s">
        <v>735</v>
      </c>
      <c r="I417" s="104">
        <v>130</v>
      </c>
      <c r="J417" s="60" t="s">
        <v>729</v>
      </c>
      <c r="K417" s="81"/>
    </row>
    <row r="418" spans="1:11" s="9" customFormat="1" ht="46.5" customHeight="1">
      <c r="A418" s="103">
        <v>83</v>
      </c>
      <c r="B418" s="103" t="s">
        <v>635</v>
      </c>
      <c r="C418" s="104" t="s">
        <v>726</v>
      </c>
      <c r="D418" s="104" t="s">
        <v>288</v>
      </c>
      <c r="E418" s="104" t="s">
        <v>736</v>
      </c>
      <c r="F418" s="104">
        <v>1000</v>
      </c>
      <c r="G418" s="104">
        <v>300</v>
      </c>
      <c r="H418" s="104" t="s">
        <v>737</v>
      </c>
      <c r="I418" s="104">
        <v>300</v>
      </c>
      <c r="J418" s="60" t="s">
        <v>729</v>
      </c>
      <c r="K418" s="118"/>
    </row>
    <row r="419" spans="1:11" s="9" customFormat="1" ht="27" customHeight="1">
      <c r="A419" s="103">
        <v>84</v>
      </c>
      <c r="B419" s="103" t="s">
        <v>635</v>
      </c>
      <c r="C419" s="104" t="s">
        <v>726</v>
      </c>
      <c r="D419" s="104" t="s">
        <v>288</v>
      </c>
      <c r="E419" s="104" t="s">
        <v>738</v>
      </c>
      <c r="F419" s="104">
        <v>1000</v>
      </c>
      <c r="G419" s="104">
        <v>970</v>
      </c>
      <c r="H419" s="104"/>
      <c r="I419" s="104">
        <v>700</v>
      </c>
      <c r="J419" s="60" t="s">
        <v>729</v>
      </c>
      <c r="K419" s="118"/>
    </row>
    <row r="420" spans="1:11" s="9" customFormat="1" ht="27" customHeight="1">
      <c r="A420" s="103"/>
      <c r="B420" s="103"/>
      <c r="C420" s="104"/>
      <c r="D420" s="104"/>
      <c r="E420" s="104"/>
      <c r="F420" s="104"/>
      <c r="G420" s="104"/>
      <c r="H420" s="104" t="s">
        <v>739</v>
      </c>
      <c r="I420" s="104">
        <v>270</v>
      </c>
      <c r="J420" s="60" t="s">
        <v>729</v>
      </c>
      <c r="K420" s="118"/>
    </row>
    <row r="421" spans="1:11" s="10" customFormat="1" ht="36.75" customHeight="1">
      <c r="A421" s="24">
        <v>13</v>
      </c>
      <c r="B421" s="89" t="s">
        <v>740</v>
      </c>
      <c r="C421" s="89"/>
      <c r="D421" s="121"/>
      <c r="E421" s="24"/>
      <c r="F421" s="36">
        <f>SUM(F422:F434)</f>
        <v>12400</v>
      </c>
      <c r="G421" s="36">
        <f>SUM(G422:G434)</f>
        <v>7633.6331</v>
      </c>
      <c r="H421" s="36"/>
      <c r="I421" s="36">
        <f>SUM(I422:I434)</f>
        <v>7633.6331</v>
      </c>
      <c r="J421" s="52"/>
      <c r="K421" s="24"/>
    </row>
    <row r="422" spans="1:11" s="3" customFormat="1" ht="52.5" customHeight="1">
      <c r="A422" s="27">
        <v>1</v>
      </c>
      <c r="B422" s="25" t="s">
        <v>740</v>
      </c>
      <c r="C422" s="29" t="s">
        <v>43</v>
      </c>
      <c r="D422" s="29">
        <v>2018</v>
      </c>
      <c r="E422" s="27" t="s">
        <v>741</v>
      </c>
      <c r="F422" s="46">
        <v>300</v>
      </c>
      <c r="G422" s="46">
        <v>93.6331</v>
      </c>
      <c r="H422" s="37" t="s">
        <v>742</v>
      </c>
      <c r="I422" s="46">
        <v>93.6331</v>
      </c>
      <c r="J422" s="60" t="s">
        <v>743</v>
      </c>
      <c r="K422" s="27"/>
    </row>
    <row r="423" spans="1:11" s="11" customFormat="1" ht="60" customHeight="1">
      <c r="A423" s="25">
        <v>2</v>
      </c>
      <c r="B423" s="25" t="s">
        <v>740</v>
      </c>
      <c r="C423" s="29" t="s">
        <v>744</v>
      </c>
      <c r="D423" s="29">
        <v>2020</v>
      </c>
      <c r="E423" s="27" t="s">
        <v>745</v>
      </c>
      <c r="F423" s="41">
        <v>1000</v>
      </c>
      <c r="G423" s="46">
        <v>1000</v>
      </c>
      <c r="H423" s="37" t="s">
        <v>746</v>
      </c>
      <c r="I423" s="46">
        <v>2000</v>
      </c>
      <c r="J423" s="26" t="s">
        <v>747</v>
      </c>
      <c r="K423" s="25"/>
    </row>
    <row r="424" spans="1:11" s="11" customFormat="1" ht="60" customHeight="1">
      <c r="A424" s="27">
        <v>3</v>
      </c>
      <c r="B424" s="25" t="s">
        <v>740</v>
      </c>
      <c r="C424" s="29" t="s">
        <v>744</v>
      </c>
      <c r="D424" s="29">
        <v>2020</v>
      </c>
      <c r="E424" s="27" t="s">
        <v>748</v>
      </c>
      <c r="F424" s="41">
        <v>1000</v>
      </c>
      <c r="G424" s="42">
        <v>1000</v>
      </c>
      <c r="H424" s="37"/>
      <c r="I424" s="46"/>
      <c r="J424" s="26"/>
      <c r="K424" s="27"/>
    </row>
    <row r="425" spans="1:11" s="11" customFormat="1" ht="60" customHeight="1">
      <c r="A425" s="25">
        <v>4</v>
      </c>
      <c r="B425" s="25" t="s">
        <v>740</v>
      </c>
      <c r="C425" s="29" t="s">
        <v>744</v>
      </c>
      <c r="D425" s="29">
        <v>2020</v>
      </c>
      <c r="E425" s="27" t="s">
        <v>748</v>
      </c>
      <c r="F425" s="41">
        <v>400</v>
      </c>
      <c r="G425" s="46">
        <v>400</v>
      </c>
      <c r="H425" s="37" t="s">
        <v>749</v>
      </c>
      <c r="I425" s="46">
        <v>400</v>
      </c>
      <c r="J425" s="26"/>
      <c r="K425" s="25"/>
    </row>
    <row r="426" spans="1:11" s="11" customFormat="1" ht="66" customHeight="1">
      <c r="A426" s="27">
        <v>5</v>
      </c>
      <c r="B426" s="25" t="s">
        <v>740</v>
      </c>
      <c r="C426" s="29" t="s">
        <v>744</v>
      </c>
      <c r="D426" s="29">
        <v>2021</v>
      </c>
      <c r="E426" s="44" t="s">
        <v>750</v>
      </c>
      <c r="F426" s="41">
        <v>500</v>
      </c>
      <c r="G426" s="46">
        <v>500</v>
      </c>
      <c r="H426" s="37" t="s">
        <v>751</v>
      </c>
      <c r="I426" s="46">
        <v>1650</v>
      </c>
      <c r="J426" s="26"/>
      <c r="K426" s="25"/>
    </row>
    <row r="427" spans="1:11" s="11" customFormat="1" ht="60" customHeight="1">
      <c r="A427" s="25">
        <v>6</v>
      </c>
      <c r="B427" s="25" t="s">
        <v>740</v>
      </c>
      <c r="C427" s="29" t="s">
        <v>744</v>
      </c>
      <c r="D427" s="29">
        <v>2021</v>
      </c>
      <c r="E427" s="44" t="s">
        <v>745</v>
      </c>
      <c r="F427" s="41">
        <v>300</v>
      </c>
      <c r="G427" s="46">
        <v>300</v>
      </c>
      <c r="H427" s="37"/>
      <c r="I427" s="46"/>
      <c r="J427" s="26"/>
      <c r="K427" s="25"/>
    </row>
    <row r="428" spans="1:11" s="11" customFormat="1" ht="51.75" customHeight="1">
      <c r="A428" s="27">
        <v>7</v>
      </c>
      <c r="B428" s="25" t="s">
        <v>740</v>
      </c>
      <c r="C428" s="29" t="s">
        <v>744</v>
      </c>
      <c r="D428" s="29">
        <v>2021</v>
      </c>
      <c r="E428" s="44" t="s">
        <v>752</v>
      </c>
      <c r="F428" s="41">
        <v>500</v>
      </c>
      <c r="G428" s="46">
        <v>500</v>
      </c>
      <c r="H428" s="37"/>
      <c r="I428" s="46"/>
      <c r="J428" s="26"/>
      <c r="K428" s="25"/>
    </row>
    <row r="429" spans="1:11" s="11" customFormat="1" ht="61.5" customHeight="1">
      <c r="A429" s="25">
        <v>8</v>
      </c>
      <c r="B429" s="25" t="s">
        <v>740</v>
      </c>
      <c r="C429" s="29" t="s">
        <v>744</v>
      </c>
      <c r="D429" s="29">
        <v>2021</v>
      </c>
      <c r="E429" s="44" t="s">
        <v>753</v>
      </c>
      <c r="F429" s="41">
        <v>500</v>
      </c>
      <c r="G429" s="46">
        <v>350</v>
      </c>
      <c r="H429" s="37"/>
      <c r="I429" s="46"/>
      <c r="J429" s="26"/>
      <c r="K429" s="25"/>
    </row>
    <row r="430" spans="1:11" s="3" customFormat="1" ht="61.5" customHeight="1">
      <c r="A430" s="27">
        <v>9</v>
      </c>
      <c r="B430" s="25" t="s">
        <v>740</v>
      </c>
      <c r="C430" s="29" t="s">
        <v>754</v>
      </c>
      <c r="D430" s="29">
        <v>2020</v>
      </c>
      <c r="E430" s="27" t="s">
        <v>755</v>
      </c>
      <c r="F430" s="41">
        <v>700</v>
      </c>
      <c r="G430" s="46">
        <v>300</v>
      </c>
      <c r="H430" s="37" t="s">
        <v>756</v>
      </c>
      <c r="I430" s="46">
        <v>500</v>
      </c>
      <c r="J430" s="26" t="s">
        <v>757</v>
      </c>
      <c r="K430" s="25"/>
    </row>
    <row r="431" spans="1:11" s="3" customFormat="1" ht="61.5" customHeight="1">
      <c r="A431" s="25">
        <v>10</v>
      </c>
      <c r="B431" s="25" t="s">
        <v>740</v>
      </c>
      <c r="C431" s="29" t="s">
        <v>754</v>
      </c>
      <c r="D431" s="29">
        <v>2020</v>
      </c>
      <c r="E431" s="27" t="s">
        <v>758</v>
      </c>
      <c r="F431" s="41">
        <v>200</v>
      </c>
      <c r="G431" s="46">
        <v>200</v>
      </c>
      <c r="H431" s="37"/>
      <c r="I431" s="46"/>
      <c r="J431" s="26" t="s">
        <v>759</v>
      </c>
      <c r="K431" s="25"/>
    </row>
    <row r="432" spans="1:11" s="3" customFormat="1" ht="61.5" customHeight="1">
      <c r="A432" s="27">
        <v>11</v>
      </c>
      <c r="B432" s="25" t="s">
        <v>740</v>
      </c>
      <c r="C432" s="29" t="s">
        <v>754</v>
      </c>
      <c r="D432" s="29">
        <v>2021</v>
      </c>
      <c r="E432" s="27" t="s">
        <v>760</v>
      </c>
      <c r="F432" s="41">
        <v>1000</v>
      </c>
      <c r="G432" s="42">
        <v>1000</v>
      </c>
      <c r="H432" s="37" t="s">
        <v>761</v>
      </c>
      <c r="I432" s="42">
        <v>1000</v>
      </c>
      <c r="J432" s="26" t="s">
        <v>762</v>
      </c>
      <c r="K432" s="27"/>
    </row>
    <row r="433" spans="1:11" s="3" customFormat="1" ht="61.5" customHeight="1">
      <c r="A433" s="25">
        <v>12</v>
      </c>
      <c r="B433" s="25" t="s">
        <v>740</v>
      </c>
      <c r="C433" s="29" t="s">
        <v>763</v>
      </c>
      <c r="D433" s="29">
        <v>2019</v>
      </c>
      <c r="E433" s="27" t="s">
        <v>764</v>
      </c>
      <c r="F433" s="41">
        <v>3000</v>
      </c>
      <c r="G433" s="46">
        <v>1440</v>
      </c>
      <c r="H433" s="37" t="s">
        <v>765</v>
      </c>
      <c r="I433" s="46">
        <v>1440</v>
      </c>
      <c r="J433" s="26" t="s">
        <v>766</v>
      </c>
      <c r="K433" s="25"/>
    </row>
    <row r="434" spans="1:11" s="3" customFormat="1" ht="61.5" customHeight="1">
      <c r="A434" s="27">
        <v>13</v>
      </c>
      <c r="B434" s="25" t="s">
        <v>740</v>
      </c>
      <c r="C434" s="29" t="s">
        <v>763</v>
      </c>
      <c r="D434" s="29">
        <v>2019</v>
      </c>
      <c r="E434" s="27" t="s">
        <v>767</v>
      </c>
      <c r="F434" s="41">
        <v>3000</v>
      </c>
      <c r="G434" s="46">
        <v>550</v>
      </c>
      <c r="H434" s="37"/>
      <c r="I434" s="46">
        <v>550</v>
      </c>
      <c r="J434" s="26" t="s">
        <v>768</v>
      </c>
      <c r="K434" s="25"/>
    </row>
    <row r="435" spans="1:11" s="3" customFormat="1" ht="51.75" customHeight="1">
      <c r="A435" s="24">
        <v>8</v>
      </c>
      <c r="B435" s="24" t="s">
        <v>769</v>
      </c>
      <c r="C435" s="24"/>
      <c r="D435" s="24"/>
      <c r="E435" s="24"/>
      <c r="F435" s="36">
        <f>SUM(F436:F443)</f>
        <v>3215</v>
      </c>
      <c r="G435" s="36">
        <f>SUM(G436:G443)</f>
        <v>1997</v>
      </c>
      <c r="H435" s="36"/>
      <c r="I435" s="36">
        <f>SUM(I436:I443)</f>
        <v>1997</v>
      </c>
      <c r="J435" s="52"/>
      <c r="K435" s="24"/>
    </row>
    <row r="436" spans="1:11" s="3" customFormat="1" ht="63" customHeight="1">
      <c r="A436" s="25">
        <v>1</v>
      </c>
      <c r="B436" s="25" t="s">
        <v>769</v>
      </c>
      <c r="C436" s="29" t="s">
        <v>770</v>
      </c>
      <c r="D436" s="29">
        <v>2018</v>
      </c>
      <c r="E436" s="27" t="s">
        <v>771</v>
      </c>
      <c r="F436" s="41">
        <v>15</v>
      </c>
      <c r="G436" s="46">
        <v>15</v>
      </c>
      <c r="H436" s="37" t="s">
        <v>772</v>
      </c>
      <c r="I436" s="46">
        <v>15</v>
      </c>
      <c r="J436" s="26" t="s">
        <v>773</v>
      </c>
      <c r="K436" s="25"/>
    </row>
    <row r="437" spans="1:11" s="3" customFormat="1" ht="48" customHeight="1">
      <c r="A437" s="25">
        <v>2</v>
      </c>
      <c r="B437" s="25" t="s">
        <v>769</v>
      </c>
      <c r="C437" s="29" t="s">
        <v>770</v>
      </c>
      <c r="D437" s="29">
        <v>2021</v>
      </c>
      <c r="E437" s="27" t="s">
        <v>774</v>
      </c>
      <c r="F437" s="41">
        <v>1400</v>
      </c>
      <c r="G437" s="46">
        <v>380</v>
      </c>
      <c r="H437" s="37" t="s">
        <v>775</v>
      </c>
      <c r="I437" s="46">
        <v>380</v>
      </c>
      <c r="J437" s="26" t="s">
        <v>776</v>
      </c>
      <c r="K437" s="25"/>
    </row>
    <row r="438" spans="1:11" s="3" customFormat="1" ht="48" customHeight="1">
      <c r="A438" s="25">
        <v>3</v>
      </c>
      <c r="B438" s="25" t="s">
        <v>769</v>
      </c>
      <c r="C438" s="29" t="s">
        <v>770</v>
      </c>
      <c r="D438" s="29">
        <v>2021</v>
      </c>
      <c r="E438" s="27" t="s">
        <v>777</v>
      </c>
      <c r="F438" s="41">
        <v>1200</v>
      </c>
      <c r="G438" s="42">
        <v>1200</v>
      </c>
      <c r="H438" s="37" t="s">
        <v>778</v>
      </c>
      <c r="I438" s="42">
        <v>460</v>
      </c>
      <c r="J438" s="26" t="s">
        <v>779</v>
      </c>
      <c r="K438" s="27"/>
    </row>
    <row r="439" spans="1:11" s="3" customFormat="1" ht="48" customHeight="1">
      <c r="A439" s="25">
        <v>4</v>
      </c>
      <c r="B439" s="25" t="s">
        <v>769</v>
      </c>
      <c r="C439" s="29" t="s">
        <v>770</v>
      </c>
      <c r="D439" s="29"/>
      <c r="E439" s="27"/>
      <c r="F439" s="41"/>
      <c r="G439" s="130"/>
      <c r="H439" s="43" t="s">
        <v>780</v>
      </c>
      <c r="I439" s="42">
        <v>260</v>
      </c>
      <c r="J439" s="26"/>
      <c r="K439" s="29"/>
    </row>
    <row r="440" spans="1:11" s="3" customFormat="1" ht="48" customHeight="1">
      <c r="A440" s="25">
        <v>5</v>
      </c>
      <c r="B440" s="25" t="s">
        <v>769</v>
      </c>
      <c r="C440" s="29" t="s">
        <v>770</v>
      </c>
      <c r="D440" s="29"/>
      <c r="E440" s="27"/>
      <c r="F440" s="41"/>
      <c r="G440" s="130"/>
      <c r="H440" s="43" t="s">
        <v>781</v>
      </c>
      <c r="I440" s="42">
        <v>260</v>
      </c>
      <c r="J440" s="26"/>
      <c r="K440" s="29"/>
    </row>
    <row r="441" spans="1:11" s="3" customFormat="1" ht="75.75" customHeight="1">
      <c r="A441" s="25">
        <v>6</v>
      </c>
      <c r="B441" s="25" t="s">
        <v>769</v>
      </c>
      <c r="C441" s="29" t="s">
        <v>770</v>
      </c>
      <c r="D441" s="29"/>
      <c r="E441" s="27"/>
      <c r="F441" s="41"/>
      <c r="G441" s="130"/>
      <c r="H441" s="43" t="s">
        <v>782</v>
      </c>
      <c r="I441" s="42">
        <v>220</v>
      </c>
      <c r="J441" s="26"/>
      <c r="K441" s="29"/>
    </row>
    <row r="442" spans="1:11" s="3" customFormat="1" ht="75.75" customHeight="1">
      <c r="A442" s="25">
        <v>7</v>
      </c>
      <c r="B442" s="25" t="s">
        <v>769</v>
      </c>
      <c r="C442" s="29" t="s">
        <v>770</v>
      </c>
      <c r="D442" s="29">
        <v>2021</v>
      </c>
      <c r="E442" s="49" t="s">
        <v>783</v>
      </c>
      <c r="F442" s="41">
        <v>400</v>
      </c>
      <c r="G442" s="46">
        <v>202</v>
      </c>
      <c r="H442" s="37" t="s">
        <v>778</v>
      </c>
      <c r="I442" s="42">
        <v>202</v>
      </c>
      <c r="J442" s="26" t="s">
        <v>773</v>
      </c>
      <c r="K442" s="29"/>
    </row>
    <row r="443" spans="1:11" s="3" customFormat="1" ht="75.75" customHeight="1">
      <c r="A443" s="25">
        <v>8</v>
      </c>
      <c r="B443" s="25" t="s">
        <v>769</v>
      </c>
      <c r="C443" s="29" t="s">
        <v>784</v>
      </c>
      <c r="D443" s="29">
        <v>2021</v>
      </c>
      <c r="E443" s="27" t="s">
        <v>785</v>
      </c>
      <c r="F443" s="41">
        <v>200</v>
      </c>
      <c r="G443" s="46">
        <v>200</v>
      </c>
      <c r="H443" s="37" t="s">
        <v>786</v>
      </c>
      <c r="I443" s="46">
        <v>200</v>
      </c>
      <c r="J443" s="26" t="s">
        <v>787</v>
      </c>
      <c r="K443" s="25"/>
    </row>
    <row r="444" spans="1:11" s="2" customFormat="1" ht="75.75" customHeight="1">
      <c r="A444" s="24">
        <v>2</v>
      </c>
      <c r="B444" s="89" t="s">
        <v>788</v>
      </c>
      <c r="C444" s="89"/>
      <c r="D444" s="122"/>
      <c r="E444" s="39"/>
      <c r="F444" s="40">
        <f>SUM(F445:F447)</f>
        <v>430</v>
      </c>
      <c r="G444" s="40">
        <f>SUM(G445:G447)</f>
        <v>85</v>
      </c>
      <c r="H444" s="40"/>
      <c r="I444" s="40">
        <f>SUM(I445:I447)</f>
        <v>85</v>
      </c>
      <c r="J444" s="56"/>
      <c r="K444" s="24"/>
    </row>
    <row r="445" spans="1:12" s="12" customFormat="1" ht="75.75" customHeight="1">
      <c r="A445" s="27">
        <v>1</v>
      </c>
      <c r="B445" s="27" t="s">
        <v>788</v>
      </c>
      <c r="C445" s="27" t="s">
        <v>789</v>
      </c>
      <c r="D445" s="27">
        <v>2021</v>
      </c>
      <c r="E445" s="27" t="s">
        <v>790</v>
      </c>
      <c r="F445" s="27">
        <v>200</v>
      </c>
      <c r="G445" s="27">
        <v>15</v>
      </c>
      <c r="H445" s="27" t="s">
        <v>791</v>
      </c>
      <c r="I445" s="27">
        <v>15</v>
      </c>
      <c r="J445" s="27" t="s">
        <v>792</v>
      </c>
      <c r="K445" s="104"/>
      <c r="L445" s="135"/>
    </row>
    <row r="446" spans="1:12" s="12" customFormat="1" ht="75.75" customHeight="1">
      <c r="A446" s="27">
        <v>2</v>
      </c>
      <c r="B446" s="27" t="s">
        <v>788</v>
      </c>
      <c r="C446" s="27" t="s">
        <v>789</v>
      </c>
      <c r="D446" s="27">
        <v>2021</v>
      </c>
      <c r="E446" s="27" t="s">
        <v>793</v>
      </c>
      <c r="F446" s="27">
        <v>230</v>
      </c>
      <c r="G446" s="27">
        <v>70</v>
      </c>
      <c r="H446" s="27" t="s">
        <v>791</v>
      </c>
      <c r="I446" s="27">
        <v>20</v>
      </c>
      <c r="J446" s="27" t="s">
        <v>794</v>
      </c>
      <c r="K446" s="104"/>
      <c r="L446" s="135"/>
    </row>
    <row r="447" spans="1:12" s="12" customFormat="1" ht="75.75" customHeight="1">
      <c r="A447" s="27"/>
      <c r="B447" s="27"/>
      <c r="C447" s="27"/>
      <c r="D447" s="27"/>
      <c r="E447" s="27"/>
      <c r="F447" s="27"/>
      <c r="G447" s="27"/>
      <c r="H447" s="27" t="s">
        <v>795</v>
      </c>
      <c r="I447" s="27">
        <v>50</v>
      </c>
      <c r="J447" s="27"/>
      <c r="K447" s="104"/>
      <c r="L447" s="135"/>
    </row>
    <row r="448" spans="1:11" s="2" customFormat="1" ht="52.5" customHeight="1">
      <c r="A448" s="65">
        <v>10</v>
      </c>
      <c r="B448" s="89" t="s">
        <v>796</v>
      </c>
      <c r="C448" s="89"/>
      <c r="D448" s="122"/>
      <c r="E448" s="24"/>
      <c r="F448" s="36">
        <f>SUM(F449:F458)</f>
        <v>2587.966708</v>
      </c>
      <c r="G448" s="36">
        <f>SUM(G449:G458)</f>
        <v>2587.966708</v>
      </c>
      <c r="H448" s="36"/>
      <c r="I448" s="36">
        <f>SUM(I449:I458)</f>
        <v>2587.966708</v>
      </c>
      <c r="J448" s="52"/>
      <c r="K448" s="24"/>
    </row>
    <row r="449" spans="1:11" s="3" customFormat="1" ht="46.5" customHeight="1">
      <c r="A449" s="25">
        <v>1</v>
      </c>
      <c r="B449" s="29" t="s">
        <v>796</v>
      </c>
      <c r="C449" s="29" t="s">
        <v>796</v>
      </c>
      <c r="D449" s="29">
        <v>2019</v>
      </c>
      <c r="E449" s="27" t="s">
        <v>797</v>
      </c>
      <c r="F449" s="136">
        <v>0.0039</v>
      </c>
      <c r="G449" s="136">
        <v>0.0039</v>
      </c>
      <c r="H449" s="37" t="s">
        <v>798</v>
      </c>
      <c r="I449" s="36">
        <v>2587.966708</v>
      </c>
      <c r="J449" s="26" t="s">
        <v>799</v>
      </c>
      <c r="K449" s="25" t="s">
        <v>800</v>
      </c>
    </row>
    <row r="450" spans="1:11" s="3" customFormat="1" ht="93.75" customHeight="1">
      <c r="A450" s="25">
        <v>2</v>
      </c>
      <c r="B450" s="29" t="s">
        <v>796</v>
      </c>
      <c r="C450" s="29" t="s">
        <v>796</v>
      </c>
      <c r="D450" s="29">
        <v>2019</v>
      </c>
      <c r="E450" s="27" t="s">
        <v>801</v>
      </c>
      <c r="F450" s="136">
        <v>0.1108</v>
      </c>
      <c r="G450" s="136">
        <v>0.1108</v>
      </c>
      <c r="H450" s="37"/>
      <c r="I450" s="36"/>
      <c r="J450" s="26" t="s">
        <v>799</v>
      </c>
      <c r="K450" s="25"/>
    </row>
    <row r="451" spans="1:11" s="3" customFormat="1" ht="99.75" customHeight="1">
      <c r="A451" s="25">
        <v>3</v>
      </c>
      <c r="B451" s="29" t="s">
        <v>796</v>
      </c>
      <c r="C451" s="29" t="s">
        <v>796</v>
      </c>
      <c r="D451" s="29">
        <v>2019</v>
      </c>
      <c r="E451" s="27" t="s">
        <v>802</v>
      </c>
      <c r="F451" s="136">
        <v>1.411137</v>
      </c>
      <c r="G451" s="136">
        <v>1.411137</v>
      </c>
      <c r="H451" s="37"/>
      <c r="I451" s="36"/>
      <c r="J451" s="26" t="s">
        <v>799</v>
      </c>
      <c r="K451" s="25"/>
    </row>
    <row r="452" spans="1:11" s="3" customFormat="1" ht="46.5" customHeight="1">
      <c r="A452" s="25">
        <v>4</v>
      </c>
      <c r="B452" s="29" t="s">
        <v>796</v>
      </c>
      <c r="C452" s="29" t="s">
        <v>796</v>
      </c>
      <c r="D452" s="29">
        <v>2019</v>
      </c>
      <c r="E452" s="27" t="s">
        <v>803</v>
      </c>
      <c r="F452" s="136">
        <v>1.605071</v>
      </c>
      <c r="G452" s="136">
        <v>1.605071</v>
      </c>
      <c r="H452" s="37"/>
      <c r="I452" s="36"/>
      <c r="J452" s="26" t="s">
        <v>799</v>
      </c>
      <c r="K452" s="25"/>
    </row>
    <row r="453" spans="1:11" s="3" customFormat="1" ht="46.5" customHeight="1">
      <c r="A453" s="25">
        <v>5</v>
      </c>
      <c r="B453" s="29" t="s">
        <v>796</v>
      </c>
      <c r="C453" s="29" t="s">
        <v>796</v>
      </c>
      <c r="D453" s="29">
        <v>2019</v>
      </c>
      <c r="E453" s="27" t="s">
        <v>803</v>
      </c>
      <c r="F453" s="136">
        <v>4.5</v>
      </c>
      <c r="G453" s="136">
        <v>4.5</v>
      </c>
      <c r="H453" s="37"/>
      <c r="I453" s="36"/>
      <c r="J453" s="26" t="s">
        <v>799</v>
      </c>
      <c r="K453" s="25"/>
    </row>
    <row r="454" spans="1:11" s="3" customFormat="1" ht="63" customHeight="1">
      <c r="A454" s="25">
        <v>6</v>
      </c>
      <c r="B454" s="29" t="s">
        <v>796</v>
      </c>
      <c r="C454" s="29" t="s">
        <v>796</v>
      </c>
      <c r="D454" s="29">
        <v>2020</v>
      </c>
      <c r="E454" s="27" t="s">
        <v>804</v>
      </c>
      <c r="F454" s="42">
        <v>0.0082</v>
      </c>
      <c r="G454" s="42">
        <v>0.0082</v>
      </c>
      <c r="H454" s="37"/>
      <c r="I454" s="36"/>
      <c r="J454" s="26" t="s">
        <v>799</v>
      </c>
      <c r="K454" s="25"/>
    </row>
    <row r="455" spans="1:11" s="3" customFormat="1" ht="46.5" customHeight="1">
      <c r="A455" s="25">
        <v>7</v>
      </c>
      <c r="B455" s="29" t="s">
        <v>796</v>
      </c>
      <c r="C455" s="29" t="s">
        <v>796</v>
      </c>
      <c r="D455" s="29">
        <v>2020</v>
      </c>
      <c r="E455" s="27" t="s">
        <v>805</v>
      </c>
      <c r="F455" s="42">
        <v>0.24</v>
      </c>
      <c r="G455" s="42">
        <v>0.24</v>
      </c>
      <c r="H455" s="37"/>
      <c r="I455" s="36"/>
      <c r="J455" s="26" t="s">
        <v>799</v>
      </c>
      <c r="K455" s="25"/>
    </row>
    <row r="456" spans="1:11" s="3" customFormat="1" ht="46.5" customHeight="1">
      <c r="A456" s="25">
        <v>8</v>
      </c>
      <c r="B456" s="29" t="s">
        <v>796</v>
      </c>
      <c r="C456" s="29" t="s">
        <v>796</v>
      </c>
      <c r="D456" s="29">
        <v>2021</v>
      </c>
      <c r="E456" s="102" t="s">
        <v>806</v>
      </c>
      <c r="F456" s="45">
        <v>280</v>
      </c>
      <c r="G456" s="45">
        <v>280</v>
      </c>
      <c r="H456" s="37"/>
      <c r="I456" s="36"/>
      <c r="J456" s="26" t="s">
        <v>807</v>
      </c>
      <c r="K456" s="25"/>
    </row>
    <row r="457" spans="1:11" s="3" customFormat="1" ht="46.5" customHeight="1">
      <c r="A457" s="25">
        <v>9</v>
      </c>
      <c r="B457" s="29" t="s">
        <v>796</v>
      </c>
      <c r="C457" s="29" t="s">
        <v>796</v>
      </c>
      <c r="D457" s="29">
        <v>2021</v>
      </c>
      <c r="E457" s="137" t="s">
        <v>808</v>
      </c>
      <c r="F457" s="45">
        <v>2300</v>
      </c>
      <c r="G457" s="45">
        <v>2300</v>
      </c>
      <c r="H457" s="37"/>
      <c r="I457" s="36"/>
      <c r="J457" s="26" t="s">
        <v>809</v>
      </c>
      <c r="K457" s="25"/>
    </row>
    <row r="458" spans="1:11" s="3" customFormat="1" ht="46.5" customHeight="1">
      <c r="A458" s="25">
        <v>10</v>
      </c>
      <c r="B458" s="29" t="s">
        <v>796</v>
      </c>
      <c r="C458" s="29" t="s">
        <v>796</v>
      </c>
      <c r="D458" s="29">
        <v>2021</v>
      </c>
      <c r="E458" s="49" t="s">
        <v>810</v>
      </c>
      <c r="F458" s="45">
        <v>0.0876</v>
      </c>
      <c r="G458" s="45">
        <v>0.0876</v>
      </c>
      <c r="H458" s="37"/>
      <c r="I458" s="36"/>
      <c r="J458" s="26" t="s">
        <v>799</v>
      </c>
      <c r="K458" s="25"/>
    </row>
  </sheetData>
  <sheetProtection/>
  <autoFilter ref="A5:K458"/>
  <mergeCells count="317">
    <mergeCell ref="A1:B1"/>
    <mergeCell ref="A2:K2"/>
    <mergeCell ref="J3:K3"/>
    <mergeCell ref="E4:G4"/>
    <mergeCell ref="H4:I4"/>
    <mergeCell ref="B6:C6"/>
    <mergeCell ref="B7:C7"/>
    <mergeCell ref="B23:C23"/>
    <mergeCell ref="B30:C30"/>
    <mergeCell ref="B123:C123"/>
    <mergeCell ref="B171:C171"/>
    <mergeCell ref="B195:C195"/>
    <mergeCell ref="B228:C228"/>
    <mergeCell ref="B243:C243"/>
    <mergeCell ref="B274:C274"/>
    <mergeCell ref="B289:C289"/>
    <mergeCell ref="B335:C335"/>
    <mergeCell ref="B421:C421"/>
    <mergeCell ref="B435:C435"/>
    <mergeCell ref="B444:C444"/>
    <mergeCell ref="B448:C448"/>
    <mergeCell ref="A4:A5"/>
    <mergeCell ref="A20:A22"/>
    <mergeCell ref="A26:A27"/>
    <mergeCell ref="A125:A126"/>
    <mergeCell ref="A135:A141"/>
    <mergeCell ref="A145:A148"/>
    <mergeCell ref="A151:A153"/>
    <mergeCell ref="A155:A157"/>
    <mergeCell ref="A158:A159"/>
    <mergeCell ref="A172:A173"/>
    <mergeCell ref="A174:A176"/>
    <mergeCell ref="A177:A178"/>
    <mergeCell ref="A179:A180"/>
    <mergeCell ref="A181:A182"/>
    <mergeCell ref="A183:A186"/>
    <mergeCell ref="A290:A291"/>
    <mergeCell ref="A304:A309"/>
    <mergeCell ref="A315:A316"/>
    <mergeCell ref="A327:A328"/>
    <mergeCell ref="A419:A420"/>
    <mergeCell ref="A446:A447"/>
    <mergeCell ref="B4:B5"/>
    <mergeCell ref="B20:B22"/>
    <mergeCell ref="B125:B126"/>
    <mergeCell ref="B135:B141"/>
    <mergeCell ref="B145:B148"/>
    <mergeCell ref="B151:B153"/>
    <mergeCell ref="B155:B157"/>
    <mergeCell ref="B158:B159"/>
    <mergeCell ref="B172:B173"/>
    <mergeCell ref="B174:B176"/>
    <mergeCell ref="B177:B178"/>
    <mergeCell ref="B179:B180"/>
    <mergeCell ref="B181:B182"/>
    <mergeCell ref="B183:B186"/>
    <mergeCell ref="B285:B288"/>
    <mergeCell ref="B290:B291"/>
    <mergeCell ref="B304:B309"/>
    <mergeCell ref="B327:B328"/>
    <mergeCell ref="B419:B420"/>
    <mergeCell ref="B446:B447"/>
    <mergeCell ref="C4:C5"/>
    <mergeCell ref="C20:C22"/>
    <mergeCell ref="C54:C69"/>
    <mergeCell ref="C83:C88"/>
    <mergeCell ref="C125:C126"/>
    <mergeCell ref="C135:C141"/>
    <mergeCell ref="C145:C148"/>
    <mergeCell ref="C151:C153"/>
    <mergeCell ref="C155:C157"/>
    <mergeCell ref="C158:C159"/>
    <mergeCell ref="C172:C173"/>
    <mergeCell ref="C174:C176"/>
    <mergeCell ref="C177:C178"/>
    <mergeCell ref="C179:C180"/>
    <mergeCell ref="C181:C182"/>
    <mergeCell ref="C183:C186"/>
    <mergeCell ref="C251:C252"/>
    <mergeCell ref="C285:C288"/>
    <mergeCell ref="C290:C291"/>
    <mergeCell ref="C304:C309"/>
    <mergeCell ref="C327:C328"/>
    <mergeCell ref="C342:C375"/>
    <mergeCell ref="C376:C401"/>
    <mergeCell ref="C405:C406"/>
    <mergeCell ref="C407:C409"/>
    <mergeCell ref="C419:C420"/>
    <mergeCell ref="C446:C447"/>
    <mergeCell ref="D4:D5"/>
    <mergeCell ref="D9:D19"/>
    <mergeCell ref="D20:D22"/>
    <mergeCell ref="D54:D69"/>
    <mergeCell ref="D83:D88"/>
    <mergeCell ref="D95:D99"/>
    <mergeCell ref="D100:D113"/>
    <mergeCell ref="D115:D122"/>
    <mergeCell ref="D125:D126"/>
    <mergeCell ref="D135:D141"/>
    <mergeCell ref="D145:D148"/>
    <mergeCell ref="D151:D153"/>
    <mergeCell ref="D155:D157"/>
    <mergeCell ref="D158:D159"/>
    <mergeCell ref="D172:D173"/>
    <mergeCell ref="D174:D176"/>
    <mergeCell ref="D177:D178"/>
    <mergeCell ref="D179:D180"/>
    <mergeCell ref="D181:D182"/>
    <mergeCell ref="D183:D186"/>
    <mergeCell ref="D229:D230"/>
    <mergeCell ref="D232:D233"/>
    <mergeCell ref="D251:D252"/>
    <mergeCell ref="D285:D288"/>
    <mergeCell ref="D290:D291"/>
    <mergeCell ref="D304:D309"/>
    <mergeCell ref="D327:D328"/>
    <mergeCell ref="D337:D339"/>
    <mergeCell ref="D342:D375"/>
    <mergeCell ref="D376:D401"/>
    <mergeCell ref="D405:D406"/>
    <mergeCell ref="D407:D409"/>
    <mergeCell ref="D419:D420"/>
    <mergeCell ref="D438:D441"/>
    <mergeCell ref="D446:D447"/>
    <mergeCell ref="E9:E19"/>
    <mergeCell ref="E20:E22"/>
    <mergeCell ref="E24:E25"/>
    <mergeCell ref="E81:E82"/>
    <mergeCell ref="E95:E99"/>
    <mergeCell ref="E125:E126"/>
    <mergeCell ref="E135:E141"/>
    <mergeCell ref="E145:E148"/>
    <mergeCell ref="E151:E153"/>
    <mergeCell ref="E155:E157"/>
    <mergeCell ref="E158:E159"/>
    <mergeCell ref="E172:E173"/>
    <mergeCell ref="E174:E176"/>
    <mergeCell ref="E177:E178"/>
    <mergeCell ref="E179:E180"/>
    <mergeCell ref="E181:E182"/>
    <mergeCell ref="E183:E186"/>
    <mergeCell ref="E229:E230"/>
    <mergeCell ref="E232:E233"/>
    <mergeCell ref="E251:E252"/>
    <mergeCell ref="E285:E288"/>
    <mergeCell ref="E290:E291"/>
    <mergeCell ref="E304:E309"/>
    <mergeCell ref="E315:E316"/>
    <mergeCell ref="E327:E328"/>
    <mergeCell ref="E337:E339"/>
    <mergeCell ref="E342:E375"/>
    <mergeCell ref="E376:E401"/>
    <mergeCell ref="E405:E406"/>
    <mergeCell ref="E407:E409"/>
    <mergeCell ref="E419:E420"/>
    <mergeCell ref="E438:E441"/>
    <mergeCell ref="E446:E447"/>
    <mergeCell ref="F9:F19"/>
    <mergeCell ref="F20:F22"/>
    <mergeCell ref="F24:F25"/>
    <mergeCell ref="F31:F32"/>
    <mergeCell ref="F33:F34"/>
    <mergeCell ref="F35:F44"/>
    <mergeCell ref="F47:F50"/>
    <mergeCell ref="F71:F80"/>
    <mergeCell ref="F81:F82"/>
    <mergeCell ref="F89:F92"/>
    <mergeCell ref="F93:F94"/>
    <mergeCell ref="F95:F99"/>
    <mergeCell ref="F125:F126"/>
    <mergeCell ref="F135:F141"/>
    <mergeCell ref="F145:F148"/>
    <mergeCell ref="F151:F153"/>
    <mergeCell ref="F155:F157"/>
    <mergeCell ref="F158:F159"/>
    <mergeCell ref="F172:F173"/>
    <mergeCell ref="F174:F176"/>
    <mergeCell ref="F177:F178"/>
    <mergeCell ref="F179:F180"/>
    <mergeCell ref="F181:F182"/>
    <mergeCell ref="F183:F186"/>
    <mergeCell ref="F229:F230"/>
    <mergeCell ref="F232:F233"/>
    <mergeCell ref="F251:F252"/>
    <mergeCell ref="F285:F288"/>
    <mergeCell ref="F290:F291"/>
    <mergeCell ref="F304:F309"/>
    <mergeCell ref="F315:F316"/>
    <mergeCell ref="F327:F328"/>
    <mergeCell ref="F337:F339"/>
    <mergeCell ref="F342:F375"/>
    <mergeCell ref="F376:F401"/>
    <mergeCell ref="F405:F406"/>
    <mergeCell ref="F407:F409"/>
    <mergeCell ref="F419:F420"/>
    <mergeCell ref="F438:F441"/>
    <mergeCell ref="F446:F447"/>
    <mergeCell ref="G9:G19"/>
    <mergeCell ref="G20:G22"/>
    <mergeCell ref="G81:G82"/>
    <mergeCell ref="G89:G92"/>
    <mergeCell ref="G93:G94"/>
    <mergeCell ref="G95:G99"/>
    <mergeCell ref="G125:G126"/>
    <mergeCell ref="G135:G141"/>
    <mergeCell ref="G145:G148"/>
    <mergeCell ref="G151:G153"/>
    <mergeCell ref="G155:G157"/>
    <mergeCell ref="G158:G159"/>
    <mergeCell ref="G172:G173"/>
    <mergeCell ref="G174:G176"/>
    <mergeCell ref="G177:G178"/>
    <mergeCell ref="G179:G180"/>
    <mergeCell ref="G181:G182"/>
    <mergeCell ref="G183:G186"/>
    <mergeCell ref="G229:G230"/>
    <mergeCell ref="G232:G233"/>
    <mergeCell ref="G251:G252"/>
    <mergeCell ref="G285:G288"/>
    <mergeCell ref="G290:G291"/>
    <mergeCell ref="G304:G309"/>
    <mergeCell ref="G315:G316"/>
    <mergeCell ref="G327:G328"/>
    <mergeCell ref="G337:G339"/>
    <mergeCell ref="G342:G375"/>
    <mergeCell ref="G376:G401"/>
    <mergeCell ref="G405:G406"/>
    <mergeCell ref="G407:G409"/>
    <mergeCell ref="G419:G420"/>
    <mergeCell ref="G438:G441"/>
    <mergeCell ref="G446:G447"/>
    <mergeCell ref="H26:H27"/>
    <mergeCell ref="H124:H125"/>
    <mergeCell ref="H126:H134"/>
    <mergeCell ref="H142:H144"/>
    <mergeCell ref="H153:H154"/>
    <mergeCell ref="H159:H160"/>
    <mergeCell ref="H164:H165"/>
    <mergeCell ref="H166:H170"/>
    <mergeCell ref="H234:H237"/>
    <mergeCell ref="H297:H298"/>
    <mergeCell ref="H299:H300"/>
    <mergeCell ref="H301:H302"/>
    <mergeCell ref="H320:H321"/>
    <mergeCell ref="H322:H326"/>
    <mergeCell ref="H403:H405"/>
    <mergeCell ref="H406:H407"/>
    <mergeCell ref="H409:H412"/>
    <mergeCell ref="H414:H416"/>
    <mergeCell ref="H418:H419"/>
    <mergeCell ref="H423:H424"/>
    <mergeCell ref="H426:H429"/>
    <mergeCell ref="H430:H431"/>
    <mergeCell ref="H433:H434"/>
    <mergeCell ref="H449:H458"/>
    <mergeCell ref="I26:I27"/>
    <mergeCell ref="I124:I125"/>
    <mergeCell ref="I126:I134"/>
    <mergeCell ref="I142:I144"/>
    <mergeCell ref="I153:I154"/>
    <mergeCell ref="I159:I160"/>
    <mergeCell ref="I164:I165"/>
    <mergeCell ref="I166:I170"/>
    <mergeCell ref="I234:I237"/>
    <mergeCell ref="I297:I298"/>
    <mergeCell ref="I299:I300"/>
    <mergeCell ref="I301:I302"/>
    <mergeCell ref="I322:I326"/>
    <mergeCell ref="I403:I405"/>
    <mergeCell ref="I406:I407"/>
    <mergeCell ref="I409:I412"/>
    <mergeCell ref="I414:I416"/>
    <mergeCell ref="I423:I424"/>
    <mergeCell ref="I426:I429"/>
    <mergeCell ref="I430:I431"/>
    <mergeCell ref="I449:I458"/>
    <mergeCell ref="J4:J5"/>
    <mergeCell ref="J9:J19"/>
    <mergeCell ref="J26:J27"/>
    <mergeCell ref="J83:J88"/>
    <mergeCell ref="J125:J126"/>
    <mergeCell ref="J135:J141"/>
    <mergeCell ref="J145:J148"/>
    <mergeCell ref="J151:J153"/>
    <mergeCell ref="J155:J157"/>
    <mergeCell ref="J158:J159"/>
    <mergeCell ref="J162:J163"/>
    <mergeCell ref="J164:J165"/>
    <mergeCell ref="J172:J173"/>
    <mergeCell ref="J174:J176"/>
    <mergeCell ref="J177:J178"/>
    <mergeCell ref="J181:J182"/>
    <mergeCell ref="J183:J186"/>
    <mergeCell ref="J229:J230"/>
    <mergeCell ref="J232:J233"/>
    <mergeCell ref="J251:J252"/>
    <mergeCell ref="J285:J288"/>
    <mergeCell ref="J290:J291"/>
    <mergeCell ref="J304:J309"/>
    <mergeCell ref="J315:J316"/>
    <mergeCell ref="J327:J328"/>
    <mergeCell ref="J342:J375"/>
    <mergeCell ref="J376:J401"/>
    <mergeCell ref="J423:J429"/>
    <mergeCell ref="J438:J441"/>
    <mergeCell ref="J446:J447"/>
    <mergeCell ref="K4:K5"/>
    <mergeCell ref="K125:K126"/>
    <mergeCell ref="K135:K141"/>
    <mergeCell ref="K145:K148"/>
    <mergeCell ref="K151:K153"/>
    <mergeCell ref="K155:K157"/>
    <mergeCell ref="K158:K159"/>
    <mergeCell ref="K183:K186"/>
    <mergeCell ref="K327:K328"/>
    <mergeCell ref="K446:K447"/>
    <mergeCell ref="K449:K458"/>
  </mergeCells>
  <conditionalFormatting sqref="H397">
    <cfRule type="expression" priority="1" dxfId="0" stopIfTrue="1">
      <formula>AND(COUNTIF($H$397,H397)&gt;1,NOT(ISBLANK(H397)))</formula>
    </cfRule>
  </conditionalFormatting>
  <conditionalFormatting sqref="H396 H398">
    <cfRule type="expression" priority="2" dxfId="0" stopIfTrue="1">
      <formula>AND(COUNTIF($H$396,H396)+COUNTIF($H$398,H396)&gt;1,NOT(ISBLANK(H396)))</formula>
    </cfRule>
  </conditionalFormatting>
  <printOptions horizontalCentered="1"/>
  <pageMargins left="0.7480314960629921" right="0.7480314960629921" top="0.7874015748031497" bottom="0.7874015748031497" header="0.2755905511811024" footer="0.5905511811023623"/>
  <pageSetup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谭明达(谭明达:办结)</dc:creator>
  <cp:keywords/>
  <dc:description/>
  <cp:lastModifiedBy>郭洁</cp:lastModifiedBy>
  <cp:lastPrinted>2021-12-04T00:06:17Z</cp:lastPrinted>
  <dcterms:created xsi:type="dcterms:W3CDTF">2020-12-24T08:52:58Z</dcterms:created>
  <dcterms:modified xsi:type="dcterms:W3CDTF">2021-12-14T11:15:18Z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030F0A0614884E868BE2451EA06633CE</vt:lpwstr>
  </property>
  <property fmtid="{D5CDD505-2E9C-101B-9397-08002B2CF9AE}" pid="4" name="퀀_generated_2.-2147483648">
    <vt:i4>2052</vt:i4>
  </property>
</Properties>
</file>