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35"/>
  </bookViews>
  <sheets>
    <sheet name="专项债券项目信息" sheetId="1" r:id="rId1"/>
  </sheets>
  <definedNames>
    <definedName name="_xlnm._FilterDatabase" localSheetId="0" hidden="1">专项债券项目信息!$A$6:$Q$6</definedName>
    <definedName name="_xlnm.Print_Titles" localSheetId="0">专项债券项目信息!$3:6</definedName>
    <definedName name="_xlnm.Print_Area" localSheetId="0">专项债券项目信息!$A$1:$Q$19</definedName>
  </definedNames>
  <calcPr calcId="144525"/>
</workbook>
</file>

<file path=xl/sharedStrings.xml><?xml version="1.0" encoding="utf-8"?>
<sst xmlns="http://schemas.openxmlformats.org/spreadsheetml/2006/main" count="77" uniqueCount="59">
  <si>
    <t>2024年深圳市政府第一批专项债券项目信息表</t>
  </si>
  <si>
    <t>单位：亿元</t>
  </si>
  <si>
    <t>序号</t>
  </si>
  <si>
    <t>债券信息</t>
  </si>
  <si>
    <t>项目概况</t>
  </si>
  <si>
    <t>项目资金来源</t>
  </si>
  <si>
    <t>预期项目生命周期总收益</t>
  </si>
  <si>
    <t>项目收益对债券本息的覆盖率</t>
  </si>
  <si>
    <t>备注</t>
  </si>
  <si>
    <t>债券名称</t>
  </si>
  <si>
    <t>发行规模</t>
  </si>
  <si>
    <t>项目名称</t>
  </si>
  <si>
    <t>项目单位</t>
  </si>
  <si>
    <t>主管部门</t>
  </si>
  <si>
    <t>项目总投资</t>
  </si>
  <si>
    <t>2024年</t>
  </si>
  <si>
    <t>区划</t>
  </si>
  <si>
    <t>分区规模</t>
  </si>
  <si>
    <t>其中：财政预算拟安排</t>
  </si>
  <si>
    <t>债券融资</t>
  </si>
  <si>
    <t>合计</t>
  </si>
  <si>
    <t>2024年深圳市政府专项债券（一期）</t>
  </si>
  <si>
    <t>龙岗区</t>
  </si>
  <si>
    <t>深圳市龙岗区产业园区基础设施项目</t>
  </si>
  <si>
    <t>深圳市龙岗区城市建设投资集团有限公司、深圳市龙岗区产业投资服务集团有限公司、深圳市龙岗区投资控股集团有限公司</t>
  </si>
  <si>
    <t>深圳市龙岗区国资局</t>
  </si>
  <si>
    <t>市本级</t>
  </si>
  <si>
    <t>深圳市南山水厂扩建工程</t>
  </si>
  <si>
    <t>深圳市水务（集团）有限公司</t>
  </si>
  <si>
    <t>深圳市水务局</t>
  </si>
  <si>
    <t>深圳市科技产业协同创新促进中心项目</t>
  </si>
  <si>
    <t>深圳国家高技术产业创新中心</t>
  </si>
  <si>
    <t>深圳市发展和改革委</t>
  </si>
  <si>
    <t>2024年深圳市政府专项债券（二期）</t>
  </si>
  <si>
    <t>深圳市龙岗区水利项目</t>
  </si>
  <si>
    <t>深圳市龙岗区水务局、深圳市深水龙岗水务集团有限公司</t>
  </si>
  <si>
    <t>深圳市龙岗区水务局</t>
  </si>
  <si>
    <t>2024年深圳市政府专项债券（三期）</t>
  </si>
  <si>
    <t>光明区</t>
  </si>
  <si>
    <t>深圳市光明区公立医院建设项目（续发）</t>
  </si>
  <si>
    <t>光明区人民医院新院、光明区妇幼保健院</t>
  </si>
  <si>
    <t>光明区卫生健康局</t>
  </si>
  <si>
    <t>深圳市光明区污水管网基础设施建设项目（续发）</t>
  </si>
  <si>
    <t>光明区水务局</t>
  </si>
  <si>
    <t>深圳都市圈城际铁路项目</t>
  </si>
  <si>
    <t>深圳市地铁集团有限公司</t>
  </si>
  <si>
    <t>市轨道办</t>
  </si>
  <si>
    <t>深圳至深汕合作区铁路工程</t>
  </si>
  <si>
    <t>深圳机场南区国内转运库项目</t>
  </si>
  <si>
    <t>深圳市机场集团南区转运库有限公司</t>
  </si>
  <si>
    <t>深圳市交通运输局</t>
  </si>
  <si>
    <t>2024年深圳市政府专项债券（四期）</t>
  </si>
  <si>
    <t>深圳市龙岗区卫生健康项目</t>
  </si>
  <si>
    <t>深圳市龙岗区建筑工务署</t>
  </si>
  <si>
    <t>深圳市龙岗区卫生健康局</t>
  </si>
  <si>
    <t>2024年深圳市政府专项债券（五期）</t>
  </si>
  <si>
    <t>深圳市轨道交通四期调整项目</t>
  </si>
  <si>
    <t>2024年深圳市政府专项债券（六期）</t>
  </si>
  <si>
    <t>深圳市轨道交通四期项目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</si>
</sst>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SimSun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SimSun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6" borderId="10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26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10" borderId="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11" fillId="0" borderId="4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view="pageBreakPreview" zoomScale="85" zoomScaleNormal="59" workbookViewId="0">
      <pane ySplit="7" topLeftCell="A8" activePane="bottomLeft" state="frozen"/>
      <selection/>
      <selection pane="bottomLeft" activeCell="I18" sqref="I18:P18"/>
    </sheetView>
  </sheetViews>
  <sheetFormatPr defaultColWidth="9.775" defaultRowHeight="14.25"/>
  <cols>
    <col min="1" max="1" width="6.88333333333333" style="4" customWidth="1"/>
    <col min="2" max="2" width="21.3583333333333" style="5" customWidth="1"/>
    <col min="3" max="3" width="8.54166666666667" style="4" customWidth="1"/>
    <col min="4" max="4" width="9.71666666666667" style="5" customWidth="1"/>
    <col min="5" max="5" width="8.54166666666667" style="4" customWidth="1"/>
    <col min="6" max="6" width="22.8916666666667" style="5" customWidth="1"/>
    <col min="7" max="7" width="28.975" style="5" customWidth="1"/>
    <col min="8" max="8" width="15.7583333333333" style="5" customWidth="1"/>
    <col min="9" max="9" width="9.65" style="4" customWidth="1"/>
    <col min="10" max="10" width="10.6083333333333" style="4" customWidth="1"/>
    <col min="11" max="12" width="9.65" style="4" customWidth="1"/>
    <col min="13" max="13" width="11.2" style="4" customWidth="1"/>
    <col min="14" max="15" width="9.65" style="4" customWidth="1"/>
    <col min="16" max="16" width="8.39166666666667" style="4" customWidth="1"/>
    <col min="17" max="17" width="4.11666666666667" style="5" customWidth="1"/>
    <col min="18" max="16384" width="9.775" style="6"/>
  </cols>
  <sheetData>
    <row r="1" s="1" customFormat="1" customHeight="1" spans="1:17">
      <c r="A1" s="4"/>
      <c r="B1" s="7"/>
      <c r="C1" s="7"/>
      <c r="D1" s="7"/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4"/>
      <c r="Q1" s="5"/>
    </row>
    <row r="2" ht="27" customHeight="1" spans="1:17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19.95" customHeight="1" spans="1:17">
      <c r="A3" s="9"/>
      <c r="B3" s="10"/>
      <c r="C3" s="9"/>
      <c r="D3" s="10"/>
      <c r="E3" s="9"/>
      <c r="P3" s="31" t="s">
        <v>1</v>
      </c>
      <c r="Q3" s="31"/>
    </row>
    <row r="4" ht="31.05" customHeight="1" spans="1:17">
      <c r="A4" s="11" t="s">
        <v>2</v>
      </c>
      <c r="B4" s="12" t="s">
        <v>3</v>
      </c>
      <c r="C4" s="12"/>
      <c r="D4" s="12"/>
      <c r="E4" s="12"/>
      <c r="F4" s="12" t="s">
        <v>4</v>
      </c>
      <c r="G4" s="12"/>
      <c r="H4" s="12"/>
      <c r="I4" s="12" t="s">
        <v>5</v>
      </c>
      <c r="J4" s="12"/>
      <c r="K4" s="12"/>
      <c r="L4" s="12"/>
      <c r="M4" s="12"/>
      <c r="N4" s="12"/>
      <c r="O4" s="12" t="s">
        <v>6</v>
      </c>
      <c r="P4" s="12" t="s">
        <v>7</v>
      </c>
      <c r="Q4" s="12" t="s">
        <v>8</v>
      </c>
    </row>
    <row r="5" ht="31.05" customHeight="1" spans="1:17">
      <c r="A5" s="11"/>
      <c r="B5" s="12" t="s">
        <v>9</v>
      </c>
      <c r="C5" s="13" t="s">
        <v>10</v>
      </c>
      <c r="D5" s="12"/>
      <c r="E5" s="12"/>
      <c r="F5" s="12" t="s">
        <v>11</v>
      </c>
      <c r="G5" s="12" t="s">
        <v>12</v>
      </c>
      <c r="H5" s="12" t="s">
        <v>13</v>
      </c>
      <c r="I5" s="13" t="s">
        <v>14</v>
      </c>
      <c r="J5" s="12"/>
      <c r="K5" s="12"/>
      <c r="L5" s="13" t="s">
        <v>15</v>
      </c>
      <c r="M5" s="12"/>
      <c r="N5" s="12"/>
      <c r="O5" s="12"/>
      <c r="P5" s="12"/>
      <c r="Q5" s="12"/>
    </row>
    <row r="6" ht="47.25" spans="1:17">
      <c r="A6" s="11"/>
      <c r="B6" s="12"/>
      <c r="C6" s="14"/>
      <c r="D6" s="12" t="s">
        <v>16</v>
      </c>
      <c r="E6" s="12" t="s">
        <v>17</v>
      </c>
      <c r="F6" s="12"/>
      <c r="G6" s="12"/>
      <c r="H6" s="12"/>
      <c r="I6" s="14"/>
      <c r="J6" s="12" t="s">
        <v>18</v>
      </c>
      <c r="K6" s="12" t="s">
        <v>19</v>
      </c>
      <c r="L6" s="14"/>
      <c r="M6" s="12" t="s">
        <v>18</v>
      </c>
      <c r="N6" s="12" t="s">
        <v>19</v>
      </c>
      <c r="O6" s="12"/>
      <c r="P6" s="12"/>
      <c r="Q6" s="12"/>
    </row>
    <row r="7" s="2" customFormat="1" ht="26" customHeight="1" spans="1:17">
      <c r="A7" s="15"/>
      <c r="B7" s="16" t="s">
        <v>20</v>
      </c>
      <c r="C7" s="16">
        <f>SUM(C8:C19)</f>
        <v>58.15</v>
      </c>
      <c r="D7" s="16"/>
      <c r="E7" s="16">
        <f t="shared" ref="E7:O7" si="0">SUM(E8:E19)</f>
        <v>58.15</v>
      </c>
      <c r="F7" s="18"/>
      <c r="G7" s="18"/>
      <c r="H7" s="18"/>
      <c r="I7" s="25">
        <f t="shared" si="0"/>
        <v>4794.06876490309</v>
      </c>
      <c r="J7" s="25">
        <f t="shared" si="0"/>
        <v>2331.61516490309</v>
      </c>
      <c r="K7" s="25">
        <f t="shared" si="0"/>
        <v>1173.3881</v>
      </c>
      <c r="L7" s="25">
        <f t="shared" si="0"/>
        <v>887.3649109992</v>
      </c>
      <c r="M7" s="25">
        <f t="shared" si="0"/>
        <v>433.3374109992</v>
      </c>
      <c r="N7" s="25">
        <f t="shared" si="0"/>
        <v>180.57</v>
      </c>
      <c r="O7" s="25">
        <f t="shared" si="0"/>
        <v>2993.46705544538</v>
      </c>
      <c r="P7" s="32"/>
      <c r="Q7" s="25"/>
    </row>
    <row r="8" s="3" customFormat="1" ht="63" spans="1:17">
      <c r="A8" s="15">
        <v>1</v>
      </c>
      <c r="B8" s="15" t="s">
        <v>21</v>
      </c>
      <c r="C8" s="15">
        <f>SUM(E8:E10)</f>
        <v>2.53</v>
      </c>
      <c r="D8" s="15" t="s">
        <v>22</v>
      </c>
      <c r="E8" s="15">
        <v>2.03</v>
      </c>
      <c r="F8" s="15" t="s">
        <v>23</v>
      </c>
      <c r="G8" s="19" t="s">
        <v>24</v>
      </c>
      <c r="H8" s="19" t="s">
        <v>25</v>
      </c>
      <c r="I8" s="26">
        <v>193.373714935919</v>
      </c>
      <c r="J8" s="26">
        <v>172.963714935919</v>
      </c>
      <c r="K8" s="26">
        <v>20.41</v>
      </c>
      <c r="L8" s="26">
        <v>50.27270928435</v>
      </c>
      <c r="M8" s="26">
        <v>48.24270928435</v>
      </c>
      <c r="N8" s="26">
        <v>2.03</v>
      </c>
      <c r="O8" s="26">
        <v>63.892548582673</v>
      </c>
      <c r="P8" s="26">
        <v>2.16422950813453</v>
      </c>
      <c r="Q8" s="19"/>
    </row>
    <row r="9" s="3" customFormat="1" ht="15.75" spans="1:17">
      <c r="A9" s="15"/>
      <c r="B9" s="15"/>
      <c r="C9" s="15"/>
      <c r="D9" s="17" t="s">
        <v>26</v>
      </c>
      <c r="E9" s="20">
        <v>0.4</v>
      </c>
      <c r="F9" s="20" t="s">
        <v>27</v>
      </c>
      <c r="G9" s="19" t="s">
        <v>28</v>
      </c>
      <c r="H9" s="19" t="s">
        <v>29</v>
      </c>
      <c r="I9" s="26">
        <v>17.72</v>
      </c>
      <c r="J9" s="26">
        <v>0</v>
      </c>
      <c r="K9" s="26">
        <v>3.95</v>
      </c>
      <c r="L9" s="26">
        <v>3</v>
      </c>
      <c r="M9" s="26">
        <v>0</v>
      </c>
      <c r="N9" s="26">
        <v>0.8</v>
      </c>
      <c r="O9" s="26">
        <v>38.82</v>
      </c>
      <c r="P9" s="26">
        <v>4.96</v>
      </c>
      <c r="Q9" s="19"/>
    </row>
    <row r="10" s="3" customFormat="1" ht="31.5" spans="1:17">
      <c r="A10" s="15"/>
      <c r="B10" s="15"/>
      <c r="C10" s="15"/>
      <c r="D10" s="15" t="s">
        <v>26</v>
      </c>
      <c r="E10" s="15">
        <v>0.1</v>
      </c>
      <c r="F10" s="21" t="s">
        <v>30</v>
      </c>
      <c r="G10" s="19" t="s">
        <v>31</v>
      </c>
      <c r="H10" s="19" t="s">
        <v>32</v>
      </c>
      <c r="I10" s="26">
        <v>12.53</v>
      </c>
      <c r="J10" s="26">
        <v>0</v>
      </c>
      <c r="K10" s="26">
        <v>5</v>
      </c>
      <c r="L10" s="26">
        <v>3.27</v>
      </c>
      <c r="M10" s="26">
        <v>0</v>
      </c>
      <c r="N10" s="26">
        <v>1.2</v>
      </c>
      <c r="O10" s="26">
        <v>32.8</v>
      </c>
      <c r="P10" s="26">
        <v>4.72</v>
      </c>
      <c r="Q10" s="19"/>
    </row>
    <row r="11" s="3" customFormat="1" ht="31.5" spans="1:17">
      <c r="A11" s="15">
        <v>2</v>
      </c>
      <c r="B11" s="15" t="s">
        <v>33</v>
      </c>
      <c r="C11" s="15">
        <f>SUM(E11)</f>
        <v>5.15</v>
      </c>
      <c r="D11" s="15" t="s">
        <v>22</v>
      </c>
      <c r="E11" s="15">
        <v>5.15</v>
      </c>
      <c r="F11" s="15" t="s">
        <v>34</v>
      </c>
      <c r="G11" s="19" t="s">
        <v>35</v>
      </c>
      <c r="H11" s="19" t="s">
        <v>36</v>
      </c>
      <c r="I11" s="26">
        <v>446.30036718325</v>
      </c>
      <c r="J11" s="26">
        <v>441.15036718325</v>
      </c>
      <c r="K11" s="26">
        <v>5.15</v>
      </c>
      <c r="L11" s="26">
        <v>20.43430812775</v>
      </c>
      <c r="M11" s="26">
        <v>15.28430812775</v>
      </c>
      <c r="N11" s="26">
        <v>5.15</v>
      </c>
      <c r="O11" s="26">
        <v>8.515595334</v>
      </c>
      <c r="P11" s="26">
        <v>1.2370345697404</v>
      </c>
      <c r="Q11" s="19"/>
    </row>
    <row r="12" s="3" customFormat="1" ht="31.5" spans="1:17">
      <c r="A12" s="15">
        <v>3</v>
      </c>
      <c r="B12" s="15" t="s">
        <v>37</v>
      </c>
      <c r="C12" s="15">
        <f>SUM(E12:E16)</f>
        <v>29.3</v>
      </c>
      <c r="D12" s="15" t="s">
        <v>38</v>
      </c>
      <c r="E12" s="15">
        <v>1.6</v>
      </c>
      <c r="F12" s="15" t="s">
        <v>39</v>
      </c>
      <c r="G12" s="22" t="s">
        <v>40</v>
      </c>
      <c r="H12" s="19" t="s">
        <v>41</v>
      </c>
      <c r="I12" s="26">
        <v>43.8337</v>
      </c>
      <c r="J12" s="26">
        <v>27.3779</v>
      </c>
      <c r="K12" s="26">
        <v>16.4558</v>
      </c>
      <c r="L12" s="26">
        <v>1.6</v>
      </c>
      <c r="M12" s="26">
        <v>0</v>
      </c>
      <c r="N12" s="26">
        <v>1.6</v>
      </c>
      <c r="O12" s="26">
        <v>30.4146</v>
      </c>
      <c r="P12" s="26">
        <v>1.21</v>
      </c>
      <c r="Q12" s="33"/>
    </row>
    <row r="13" s="3" customFormat="1" ht="31.5" spans="1:17">
      <c r="A13" s="15"/>
      <c r="B13" s="15"/>
      <c r="C13" s="15"/>
      <c r="D13" s="15" t="s">
        <v>38</v>
      </c>
      <c r="E13" s="15">
        <v>2.2</v>
      </c>
      <c r="F13" s="15" t="s">
        <v>42</v>
      </c>
      <c r="G13" s="22" t="s">
        <v>43</v>
      </c>
      <c r="H13" s="22" t="s">
        <v>43</v>
      </c>
      <c r="I13" s="26">
        <v>123.9871</v>
      </c>
      <c r="J13" s="26">
        <v>57.0148</v>
      </c>
      <c r="K13" s="26">
        <v>66.9723</v>
      </c>
      <c r="L13" s="26">
        <v>2.2</v>
      </c>
      <c r="M13" s="26">
        <v>0</v>
      </c>
      <c r="N13" s="26">
        <v>2.2</v>
      </c>
      <c r="O13" s="26">
        <v>4.3816</v>
      </c>
      <c r="P13" s="26">
        <v>1.29</v>
      </c>
      <c r="Q13" s="34"/>
    </row>
    <row r="14" s="3" customFormat="1" ht="15.75" spans="1:17">
      <c r="A14" s="15"/>
      <c r="B14" s="15"/>
      <c r="C14" s="15"/>
      <c r="D14" s="15" t="s">
        <v>26</v>
      </c>
      <c r="E14" s="15">
        <v>10</v>
      </c>
      <c r="F14" s="15" t="s">
        <v>44</v>
      </c>
      <c r="G14" s="22" t="s">
        <v>45</v>
      </c>
      <c r="H14" s="22" t="s">
        <v>46</v>
      </c>
      <c r="I14" s="27">
        <v>1418.56</v>
      </c>
      <c r="J14" s="27">
        <v>445.68</v>
      </c>
      <c r="K14" s="27">
        <v>263.6</v>
      </c>
      <c r="L14" s="27">
        <v>458.21</v>
      </c>
      <c r="M14" s="27">
        <v>165.105</v>
      </c>
      <c r="N14" s="27">
        <v>64</v>
      </c>
      <c r="O14" s="27">
        <v>1069.22</v>
      </c>
      <c r="P14" s="27">
        <v>2.5</v>
      </c>
      <c r="Q14" s="34"/>
    </row>
    <row r="15" s="3" customFormat="1" ht="31.5" spans="1:17">
      <c r="A15" s="15"/>
      <c r="B15" s="15"/>
      <c r="C15" s="15"/>
      <c r="D15" s="15" t="s">
        <v>26</v>
      </c>
      <c r="E15" s="15">
        <v>14.5</v>
      </c>
      <c r="F15" s="15" t="s">
        <v>47</v>
      </c>
      <c r="G15" s="22" t="s">
        <v>45</v>
      </c>
      <c r="H15" s="22" t="s">
        <v>46</v>
      </c>
      <c r="I15" s="27">
        <v>484.22</v>
      </c>
      <c r="J15" s="27">
        <v>159.01</v>
      </c>
      <c r="K15" s="27">
        <v>83.1</v>
      </c>
      <c r="L15" s="27">
        <v>68.18</v>
      </c>
      <c r="M15" s="27">
        <v>9.09</v>
      </c>
      <c r="N15" s="27">
        <v>25</v>
      </c>
      <c r="O15" s="27">
        <v>233.36</v>
      </c>
      <c r="P15" s="27">
        <v>1.72</v>
      </c>
      <c r="Q15" s="34"/>
    </row>
    <row r="16" s="3" customFormat="1" ht="31.5" spans="1:17">
      <c r="A16" s="15"/>
      <c r="B16" s="15"/>
      <c r="C16" s="15"/>
      <c r="D16" s="15" t="s">
        <v>26</v>
      </c>
      <c r="E16" s="15">
        <v>1</v>
      </c>
      <c r="F16" s="17" t="s">
        <v>48</v>
      </c>
      <c r="G16" s="22" t="s">
        <v>49</v>
      </c>
      <c r="H16" s="22" t="s">
        <v>50</v>
      </c>
      <c r="I16" s="26">
        <v>18.942</v>
      </c>
      <c r="J16" s="26">
        <v>3.6965</v>
      </c>
      <c r="K16" s="26">
        <v>2</v>
      </c>
      <c r="L16" s="26">
        <v>9.189</v>
      </c>
      <c r="M16" s="26">
        <v>2.1965</v>
      </c>
      <c r="N16" s="26">
        <v>1</v>
      </c>
      <c r="O16" s="26">
        <v>33.5331</v>
      </c>
      <c r="P16" s="26">
        <v>6.14</v>
      </c>
      <c r="Q16" s="34"/>
    </row>
    <row r="17" s="3" customFormat="1" ht="31.5" spans="1:17">
      <c r="A17" s="15">
        <v>4</v>
      </c>
      <c r="B17" s="15" t="s">
        <v>51</v>
      </c>
      <c r="C17" s="15">
        <f t="shared" ref="C17:C19" si="1">SUM(E17)</f>
        <v>6.19</v>
      </c>
      <c r="D17" s="15" t="s">
        <v>22</v>
      </c>
      <c r="E17" s="15">
        <v>6.19</v>
      </c>
      <c r="F17" s="15" t="s">
        <v>52</v>
      </c>
      <c r="G17" s="22" t="s">
        <v>53</v>
      </c>
      <c r="H17" s="22" t="s">
        <v>54</v>
      </c>
      <c r="I17" s="26">
        <v>149.331882783925</v>
      </c>
      <c r="J17" s="26">
        <v>67.591882783925</v>
      </c>
      <c r="K17" s="26">
        <v>81.74</v>
      </c>
      <c r="L17" s="26">
        <v>21.1852935871</v>
      </c>
      <c r="M17" s="26">
        <v>14.9952935871</v>
      </c>
      <c r="N17" s="26">
        <v>6.19</v>
      </c>
      <c r="O17" s="26">
        <v>206.15818848295</v>
      </c>
      <c r="P17" s="26">
        <v>1.75879383094171</v>
      </c>
      <c r="Q17" s="19"/>
    </row>
    <row r="18" s="3" customFormat="1" ht="31.5" spans="1:17">
      <c r="A18" s="15">
        <v>5</v>
      </c>
      <c r="B18" s="15" t="s">
        <v>55</v>
      </c>
      <c r="C18" s="15">
        <f t="shared" si="1"/>
        <v>13.28</v>
      </c>
      <c r="D18" s="15" t="s">
        <v>26</v>
      </c>
      <c r="E18" s="23">
        <v>13.28</v>
      </c>
      <c r="F18" s="24" t="s">
        <v>56</v>
      </c>
      <c r="G18" s="22" t="s">
        <v>45</v>
      </c>
      <c r="H18" s="22" t="s">
        <v>46</v>
      </c>
      <c r="I18" s="28">
        <v>715.67</v>
      </c>
      <c r="J18" s="29">
        <v>317.2</v>
      </c>
      <c r="K18" s="28">
        <v>283.28</v>
      </c>
      <c r="L18" s="30">
        <v>83.71</v>
      </c>
      <c r="M18" s="28">
        <v>14.01</v>
      </c>
      <c r="N18" s="29">
        <v>69.7</v>
      </c>
      <c r="O18" s="28">
        <v>591.81</v>
      </c>
      <c r="P18" s="28">
        <v>1.36</v>
      </c>
      <c r="Q18" s="19"/>
    </row>
    <row r="19" s="3" customFormat="1" ht="31.5" spans="1:17">
      <c r="A19" s="15">
        <v>6</v>
      </c>
      <c r="B19" s="15" t="s">
        <v>57</v>
      </c>
      <c r="C19" s="15">
        <f t="shared" si="1"/>
        <v>1.7</v>
      </c>
      <c r="D19" s="15" t="s">
        <v>26</v>
      </c>
      <c r="E19" s="15">
        <v>1.7</v>
      </c>
      <c r="F19" s="24" t="s">
        <v>58</v>
      </c>
      <c r="G19" s="22" t="s">
        <v>45</v>
      </c>
      <c r="H19" s="22" t="s">
        <v>46</v>
      </c>
      <c r="I19" s="26">
        <v>1169.6</v>
      </c>
      <c r="J19" s="26">
        <v>639.93</v>
      </c>
      <c r="K19" s="26">
        <v>341.73</v>
      </c>
      <c r="L19" s="26">
        <v>166.1136</v>
      </c>
      <c r="M19" s="26">
        <v>164.4136</v>
      </c>
      <c r="N19" s="26">
        <v>1.7</v>
      </c>
      <c r="O19" s="26">
        <f>6805614.23045753/10000</f>
        <v>680.561423045753</v>
      </c>
      <c r="P19" s="26">
        <v>1.25</v>
      </c>
      <c r="Q19" s="19"/>
    </row>
  </sheetData>
  <sheetProtection formatCells="0" insertHyperlinks="0" autoFilter="0"/>
  <mergeCells count="22">
    <mergeCell ref="A2:Q2"/>
    <mergeCell ref="P3:Q3"/>
    <mergeCell ref="B4:E4"/>
    <mergeCell ref="F4:H4"/>
    <mergeCell ref="I4:N4"/>
    <mergeCell ref="C5:E5"/>
    <mergeCell ref="I5:K5"/>
    <mergeCell ref="L5:N5"/>
    <mergeCell ref="A4:A6"/>
    <mergeCell ref="A8:A10"/>
    <mergeCell ref="A12:A16"/>
    <mergeCell ref="B5:B6"/>
    <mergeCell ref="B8:B10"/>
    <mergeCell ref="B12:B16"/>
    <mergeCell ref="C8:C10"/>
    <mergeCell ref="C12:C16"/>
    <mergeCell ref="F5:F6"/>
    <mergeCell ref="G5:G6"/>
    <mergeCell ref="H5:H6"/>
    <mergeCell ref="O4:O6"/>
    <mergeCell ref="P4:P6"/>
    <mergeCell ref="Q4:Q6"/>
  </mergeCells>
  <printOptions horizontalCentered="1"/>
  <pageMargins left="0.393055555555556" right="0.393055555555556" top="0.472222222222222" bottom="0.275" header="0.196527777777778" footer="0.196527777777778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WWO_wpscloud_20240301120307-54f62878b9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刘俐</dc:creator>
  <cp:lastModifiedBy>luoyuan</cp:lastModifiedBy>
  <dcterms:created xsi:type="dcterms:W3CDTF">2019-07-14T20:43:00Z</dcterms:created>
  <cp:lastPrinted>2021-06-24T04:00:00Z</cp:lastPrinted>
  <dcterms:modified xsi:type="dcterms:W3CDTF">2024-03-18T15:09:18Z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AE7E9D9E92F8404CB505F065002F5697</vt:lpwstr>
  </property>
</Properties>
</file>