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35"/>
  </bookViews>
  <sheets>
    <sheet name="Sheet1" sheetId="1" r:id="rId1"/>
    <sheet name="Sheet2" sheetId="2" r:id="rId2"/>
    <sheet name="Sheet3" sheetId="3" r:id="rId3"/>
  </sheets>
  <definedNames>
    <definedName name="_xlnm._FilterDatabase" localSheetId="0" hidden="1">Sheet1!$A$5:$Q$43</definedName>
  </definedNames>
  <calcPr calcId="144525"/>
</workbook>
</file>

<file path=xl/sharedStrings.xml><?xml version="1.0" encoding="utf-8"?>
<sst xmlns="http://schemas.openxmlformats.org/spreadsheetml/2006/main" count="178" uniqueCount="129">
  <si>
    <t>2024年深圳市政府第二批专项债券项目信息表</t>
  </si>
  <si>
    <t>单位：亿元</t>
  </si>
  <si>
    <t>序号</t>
  </si>
  <si>
    <t>债券信息</t>
  </si>
  <si>
    <t>项目概况</t>
  </si>
  <si>
    <t>项目资金来源</t>
  </si>
  <si>
    <t>预期项目生命周期总收益</t>
  </si>
  <si>
    <t>项目收益对债券本息的覆盖率</t>
  </si>
  <si>
    <t>备注</t>
  </si>
  <si>
    <t>债券名称</t>
  </si>
  <si>
    <t>发行规模</t>
  </si>
  <si>
    <t>项目名称</t>
  </si>
  <si>
    <t>项目单位</t>
  </si>
  <si>
    <t>主管部门</t>
  </si>
  <si>
    <t>项目总投资</t>
  </si>
  <si>
    <t>2024年</t>
  </si>
  <si>
    <t>区划</t>
  </si>
  <si>
    <t>分区规模</t>
  </si>
  <si>
    <t>其中：财政预算拟安排</t>
  </si>
  <si>
    <t>债券融资</t>
  </si>
  <si>
    <t>合计</t>
  </si>
  <si>
    <t>2024年深圳市政府专项债券（七期）</t>
  </si>
  <si>
    <t>龙华区</t>
  </si>
  <si>
    <t>深圳市龙华区重大集成电路产线配套基础设施建设项目</t>
  </si>
  <si>
    <t>深圳市龙华区水务局</t>
  </si>
  <si>
    <t>南山区</t>
  </si>
  <si>
    <t>深圳市南山智造深汕高新产业园基础设施建设</t>
  </si>
  <si>
    <t>深圳市深汇通产业园开发有限公司</t>
  </si>
  <si>
    <t>南山区国有资产监督管理局</t>
  </si>
  <si>
    <t>深圳市南山区平山村升级改造</t>
  </si>
  <si>
    <t>深圳市西丽湖科教城投资运营有限公司</t>
  </si>
  <si>
    <t>深圳市南山区新业花园保障性租赁住房建设</t>
  </si>
  <si>
    <t>深圳市南山安居建设开发有限公司</t>
  </si>
  <si>
    <t>盐田区</t>
  </si>
  <si>
    <t>深圳市盐田区幼儿园建设项目</t>
  </si>
  <si>
    <t>深圳市盐田区教育局</t>
  </si>
  <si>
    <t>前海</t>
  </si>
  <si>
    <t>深圳市前海合作区区域集中供冷项目（续发）</t>
  </si>
  <si>
    <t>深圳市前海能源科技发展有限公司</t>
  </si>
  <si>
    <t>前海管理局</t>
  </si>
  <si>
    <t>2024年深圳市政府专项债券（八期）</t>
  </si>
  <si>
    <t>罗湖区</t>
  </si>
  <si>
    <t>深圳市罗湖区文体设施建设工程</t>
  </si>
  <si>
    <t>罗湖区建筑工务署、罗湖区东门街道办事处、罗湖区城管和综合执法局等</t>
  </si>
  <si>
    <t>罗湖区文化广电旅游体育局等</t>
  </si>
  <si>
    <t>深圳市罗湖区深港深度融合发展区基础设施建设项目</t>
  </si>
  <si>
    <t>罗湖区机关物业管理办公室等</t>
  </si>
  <si>
    <t>罗湖区机关物业管理办公室</t>
  </si>
  <si>
    <t>2024年深圳市政府专项债券（九期）</t>
  </si>
  <si>
    <t>光明区</t>
  </si>
  <si>
    <t>深圳市光明区学前教育和职业教育项目</t>
  </si>
  <si>
    <t>光明区教育局</t>
  </si>
  <si>
    <t>深圳市光明区供排水管网基础设施建设项目</t>
  </si>
  <si>
    <t>光明区水务局</t>
  </si>
  <si>
    <t>深圳市光明区群众文化设施建设项目</t>
  </si>
  <si>
    <t>光明区文化广电旅游体育局</t>
  </si>
  <si>
    <t>深圳市光明区高新园区科创中心配套基础设施项目（续发）</t>
  </si>
  <si>
    <t>光明区发展和改革局
光明区建筑工务署</t>
  </si>
  <si>
    <t>深圳市光明区科学城大科学装置集群中试转化基地产业园配套基础设施项目（续发）</t>
  </si>
  <si>
    <t>宝安区</t>
  </si>
  <si>
    <t>深圳市宝安区2024年公立医院建设及医疗设备购置项目（续发）</t>
  </si>
  <si>
    <t>宝安区卫生健康局、宝安区建筑工务署、新安街道办、西乡街道办、福永街道办、新桥街道办</t>
  </si>
  <si>
    <t>区卫健局</t>
  </si>
  <si>
    <t>深圳市宝安区2024年桃花源科技创新中心（续发）</t>
  </si>
  <si>
    <t>区科创局、工务署</t>
  </si>
  <si>
    <t>区科创局</t>
  </si>
  <si>
    <t>深圳市宝安区2024年学前教育和职业教育建设项目（续发）</t>
  </si>
  <si>
    <t>新安街道办</t>
  </si>
  <si>
    <t>区教育局</t>
  </si>
  <si>
    <t>深汕特别合作区</t>
  </si>
  <si>
    <t>深圳市深汕特别合作区小漠碧海观山花园保障性安居工程</t>
  </si>
  <si>
    <t>深圳市深汕特别合作区住房建设和水务局</t>
  </si>
  <si>
    <t>深圳市本级</t>
  </si>
  <si>
    <t>深圳都市圈城际铁路项目</t>
  </si>
  <si>
    <t>深圳铁路投资建设集团有限公司</t>
  </si>
  <si>
    <t>深圳市轨道办</t>
  </si>
  <si>
    <t>2024年深圳市政府专项债券（十期）</t>
  </si>
  <si>
    <t>深圳市龙华区保障性租赁住房项目（续发）</t>
  </si>
  <si>
    <t>深圳市龙华区住房和建设局</t>
  </si>
  <si>
    <t>深圳市龙华区图书馆、群艺馆、大剧院项目</t>
  </si>
  <si>
    <t>深圳市龙华区建筑工务署</t>
  </si>
  <si>
    <t>深圳市龙华区文化广电旅游体育局</t>
  </si>
  <si>
    <t>深圳市龙华区北部片区全民健身设施建设项目</t>
  </si>
  <si>
    <t>深圳市南山科技创新中心（六街坊）</t>
  </si>
  <si>
    <t>南山区科技创新局</t>
  </si>
  <si>
    <t>深圳市宝安区2024年文体建设项目（续发）</t>
  </si>
  <si>
    <t>区文体局、新桥街道办、工务署</t>
  </si>
  <si>
    <t>区文体局</t>
  </si>
  <si>
    <t>深圳市宝安区2024年优质饮用水入户及社区给水管网改造项目（续发）</t>
  </si>
  <si>
    <t>区水务局</t>
  </si>
  <si>
    <t>深圳市宝安区2024年松岗重点产业园区配套基础设施建设项目（续发）</t>
  </si>
  <si>
    <t>松岗街道办、消防救援大队</t>
  </si>
  <si>
    <t>松岗街道办</t>
  </si>
  <si>
    <t>深圳市宝安区2024年新桥重点产业园区配套基础设施建设项目（续发）</t>
  </si>
  <si>
    <t>新桥街道办</t>
  </si>
  <si>
    <t>深圳市盐田区公立医院项目</t>
  </si>
  <si>
    <t>深圳市盐田区工务署</t>
  </si>
  <si>
    <t>深圳市盐田区卫健局</t>
  </si>
  <si>
    <t>2024年深圳市政府专项债券（十一期）</t>
  </si>
  <si>
    <t>坪山区</t>
  </si>
  <si>
    <t>深圳市坪山区供排水设施升级改造工程（续发）</t>
  </si>
  <si>
    <t>深圳市坪山区水务局</t>
  </si>
  <si>
    <t>深圳市坪山区公立幼儿园项目（续发）</t>
  </si>
  <si>
    <t>深圳市坪山区建筑工务署</t>
  </si>
  <si>
    <t>深圳市坪山区教育局</t>
  </si>
  <si>
    <t>深圳市坪山区保障性住房项目（续发）</t>
  </si>
  <si>
    <t>深圳市坪山区住房保障中心</t>
  </si>
  <si>
    <t>深圳市坪山区坑梓科技文化中心（续发）</t>
  </si>
  <si>
    <t>深圳市坪山区文化广电旅游体育局</t>
  </si>
  <si>
    <t>2024年深圳市政府专项债券（十二期）</t>
  </si>
  <si>
    <t>深圳市南山区公立医院建设及医疗设备购置项目</t>
  </si>
  <si>
    <t>南山区卫生健康局</t>
  </si>
  <si>
    <t>2024年深圳市政府专项债券（十三期）</t>
  </si>
  <si>
    <t>龙岗区</t>
  </si>
  <si>
    <t>深圳市龙岗区产业园区基础设施项目</t>
  </si>
  <si>
    <t>深圳市龙岗区城市建设投资集团有限公司、深圳市龙岗区产业投资服务集团有限公司、深圳市龙岗区投资控股集团有限公司</t>
  </si>
  <si>
    <t>深圳市龙岗区国有资产监督管理局</t>
  </si>
  <si>
    <t>深圳书城湾区城项目（续发）</t>
  </si>
  <si>
    <t>深圳出版集团有限公司</t>
  </si>
  <si>
    <t>中共深圳市委宣传部</t>
  </si>
  <si>
    <t>深圳市南山水厂扩建工程（续发）</t>
  </si>
  <si>
    <t>深圳市水务（集团）有限公司</t>
  </si>
  <si>
    <t>深圳市水务局</t>
  </si>
  <si>
    <t>深圳市深汕特别合作区深汕工业互联网制造业创新产业园</t>
  </si>
  <si>
    <t>广东深汕投资控股集团有限公司</t>
  </si>
  <si>
    <t>深圳市深汕特别合作区科技创新和经济服务局</t>
  </si>
  <si>
    <t>深圳市科技产业协同创新促进中心项目</t>
  </si>
  <si>
    <t>深圳国家高技术产业创新中心</t>
  </si>
  <si>
    <t>深圳市发展和改革委</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</si>
</sst>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8"/>
      <name val="宋体"/>
      <charset val="134"/>
      <scheme val="major"/>
    </font>
    <font>
      <b/>
      <sz val="11"/>
      <name val="宋体"/>
      <charset val="134"/>
      <scheme val="minor"/>
    </font>
    <font>
      <sz val="11"/>
      <name val="宋体"/>
      <charset val="134"/>
      <scheme val="minor"/>
    </font>
    <font>
      <b/>
      <sz val="12"/>
      <name val="宋体"/>
      <charset val="134"/>
      <scheme val="minor"/>
    </font>
    <font>
      <sz val="12"/>
      <name val="宋体"/>
      <charset val="134"/>
      <scheme val="minor"/>
    </font>
    <font>
      <sz val="12"/>
      <color theme="1"/>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006100"/>
      <name val="宋体"/>
      <charset val="0"/>
      <scheme val="minor"/>
    </font>
    <font>
      <i/>
      <sz val="11"/>
      <color rgb="FF7F7F7F"/>
      <name val="宋体"/>
      <charset val="0"/>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7" fillId="17" borderId="0" applyNumberFormat="0" applyBorder="0" applyAlignment="0" applyProtection="0">
      <alignment vertical="center"/>
    </xf>
    <xf numFmtId="0" fontId="10" fillId="25" borderId="0" applyNumberFormat="0" applyBorder="0" applyAlignment="0" applyProtection="0">
      <alignment vertical="center"/>
    </xf>
    <xf numFmtId="0" fontId="10" fillId="22" borderId="0" applyNumberFormat="0" applyBorder="0" applyAlignment="0" applyProtection="0">
      <alignment vertical="center"/>
    </xf>
    <xf numFmtId="0" fontId="7" fillId="20" borderId="0" applyNumberFormat="0" applyBorder="0" applyAlignment="0" applyProtection="0">
      <alignment vertical="center"/>
    </xf>
    <xf numFmtId="0" fontId="7" fillId="18" borderId="0" applyNumberFormat="0" applyBorder="0" applyAlignment="0" applyProtection="0">
      <alignment vertical="center"/>
    </xf>
    <xf numFmtId="0" fontId="10" fillId="21" borderId="0" applyNumberFormat="0" applyBorder="0" applyAlignment="0" applyProtection="0">
      <alignment vertical="center"/>
    </xf>
    <xf numFmtId="0" fontId="7" fillId="16" borderId="0" applyNumberFormat="0" applyBorder="0" applyAlignment="0" applyProtection="0">
      <alignment vertical="center"/>
    </xf>
    <xf numFmtId="0" fontId="7" fillId="29" borderId="0" applyNumberFormat="0" applyBorder="0" applyAlignment="0" applyProtection="0">
      <alignment vertical="center"/>
    </xf>
    <xf numFmtId="0" fontId="7" fillId="26" borderId="0" applyNumberFormat="0" applyBorder="0" applyAlignment="0" applyProtection="0">
      <alignment vertical="center"/>
    </xf>
    <xf numFmtId="0" fontId="10" fillId="24" borderId="0" applyNumberFormat="0" applyBorder="0" applyAlignment="0" applyProtection="0">
      <alignment vertical="center"/>
    </xf>
    <xf numFmtId="0" fontId="10" fillId="14" borderId="0" applyNumberFormat="0" applyBorder="0" applyAlignment="0" applyProtection="0">
      <alignment vertical="center"/>
    </xf>
    <xf numFmtId="0" fontId="10"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19" borderId="11" applyNumberFormat="0" applyAlignment="0" applyProtection="0">
      <alignment vertical="center"/>
    </xf>
    <xf numFmtId="0" fontId="22" fillId="0" borderId="7" applyNumberFormat="0" applyFill="0" applyAlignment="0" applyProtection="0">
      <alignment vertical="center"/>
    </xf>
    <xf numFmtId="0" fontId="16" fillId="13" borderId="9" applyNumberFormat="0" applyAlignment="0" applyProtection="0">
      <alignment vertical="center"/>
    </xf>
    <xf numFmtId="0" fontId="25" fillId="0" borderId="0" applyNumberFormat="0" applyFill="0" applyBorder="0" applyAlignment="0" applyProtection="0">
      <alignment vertical="center"/>
    </xf>
    <xf numFmtId="0" fontId="18" fillId="15" borderId="10" applyNumberFormat="0" applyAlignment="0" applyProtection="0">
      <alignment vertical="center"/>
    </xf>
    <xf numFmtId="0" fontId="10" fillId="28" borderId="0" applyNumberFormat="0" applyBorder="0" applyAlignment="0" applyProtection="0">
      <alignment vertical="center"/>
    </xf>
    <xf numFmtId="0" fontId="10"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12" applyNumberFormat="0" applyFill="0" applyAlignment="0" applyProtection="0">
      <alignment vertical="center"/>
    </xf>
    <xf numFmtId="0" fontId="24" fillId="0" borderId="0" applyNumberFormat="0" applyFill="0" applyBorder="0" applyAlignment="0" applyProtection="0">
      <alignment vertical="center"/>
    </xf>
    <xf numFmtId="0" fontId="17" fillId="15" borderId="9"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33" borderId="0" applyNumberFormat="0" applyBorder="0" applyAlignment="0" applyProtection="0">
      <alignment vertical="center"/>
    </xf>
    <xf numFmtId="0" fontId="0" fillId="11" borderId="8" applyNumberFormat="0" applyFont="0" applyAlignment="0" applyProtection="0">
      <alignment vertical="center"/>
    </xf>
    <xf numFmtId="0" fontId="23" fillId="2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7"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6" applyNumberFormat="0" applyFill="0" applyAlignment="0" applyProtection="0">
      <alignment vertical="center"/>
    </xf>
    <xf numFmtId="0" fontId="10" fillId="9" borderId="0" applyNumberFormat="0" applyBorder="0" applyAlignment="0" applyProtection="0">
      <alignment vertical="center"/>
    </xf>
    <xf numFmtId="0" fontId="10" fillId="8" borderId="0" applyNumberFormat="0" applyBorder="0" applyAlignment="0" applyProtection="0">
      <alignment vertical="center"/>
    </xf>
    <xf numFmtId="0" fontId="7" fillId="7" borderId="0" applyNumberFormat="0" applyBorder="0" applyAlignment="0" applyProtection="0">
      <alignment vertical="center"/>
    </xf>
    <xf numFmtId="0" fontId="11" fillId="0" borderId="5" applyNumberFormat="0" applyFill="0" applyAlignment="0" applyProtection="0">
      <alignment vertical="center"/>
    </xf>
    <xf numFmtId="0" fontId="7" fillId="6" borderId="0" applyNumberFormat="0" applyBorder="0" applyAlignment="0" applyProtection="0">
      <alignment vertical="center"/>
    </xf>
    <xf numFmtId="0" fontId="15" fillId="10" borderId="0" applyNumberFormat="0" applyBorder="0" applyAlignment="0" applyProtection="0">
      <alignment vertical="center"/>
    </xf>
    <xf numFmtId="0" fontId="10" fillId="23" borderId="0" applyNumberFormat="0" applyBorder="0" applyAlignment="0" applyProtection="0">
      <alignment vertical="center"/>
    </xf>
    <xf numFmtId="0" fontId="9"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10" fillId="32" borderId="0" applyNumberFormat="0" applyBorder="0" applyAlignment="0" applyProtection="0">
      <alignment vertical="center"/>
    </xf>
  </cellStyleXfs>
  <cellXfs count="42">
    <xf numFmtId="0" fontId="0" fillId="0" borderId="0" xfId="0">
      <alignment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3"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176" fontId="3" fillId="0" borderId="1" xfId="32" applyNumberFormat="1" applyFont="1" applyFill="1" applyBorder="1" applyAlignment="1">
      <alignment horizontal="center" vertical="center"/>
    </xf>
    <xf numFmtId="176" fontId="5" fillId="0" borderId="3" xfId="32"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tabSelected="1" zoomScale="70" zoomScaleNormal="70" workbookViewId="0">
      <selection activeCell="O6" sqref="O6"/>
    </sheetView>
  </sheetViews>
  <sheetFormatPr defaultColWidth="9" defaultRowHeight="14.25"/>
  <cols>
    <col min="1" max="1" width="5.625" style="1" customWidth="1"/>
    <col min="2" max="2" width="32.75" style="1" customWidth="1"/>
    <col min="3" max="3" width="7" style="1" customWidth="1"/>
    <col min="4" max="4" width="8.125" style="1" customWidth="1"/>
    <col min="5" max="5" width="7" style="1" customWidth="1"/>
    <col min="6" max="6" width="20.125" style="1" customWidth="1"/>
    <col min="7" max="7" width="21" style="1" customWidth="1"/>
    <col min="8" max="8" width="44.875" style="1" customWidth="1"/>
    <col min="9" max="10" width="14.125" style="2" customWidth="1"/>
    <col min="11" max="11" width="10.375" style="2" customWidth="1"/>
    <col min="12" max="13" width="14.125" style="2" customWidth="1"/>
    <col min="14" max="14" width="7" style="2" customWidth="1"/>
    <col min="15" max="15" width="24" style="2" customWidth="1"/>
    <col min="16" max="16" width="28.25" style="2" customWidth="1"/>
    <col min="17" max="17" width="4.875" style="2" customWidth="1"/>
    <col min="18" max="16384" width="9" style="1"/>
  </cols>
  <sheetData>
    <row r="1" ht="22.5" spans="1:17">
      <c r="A1" s="3" t="s">
        <v>0</v>
      </c>
      <c r="B1" s="3"/>
      <c r="C1" s="3"/>
      <c r="D1" s="3"/>
      <c r="E1" s="3"/>
      <c r="F1" s="3"/>
      <c r="G1" s="3"/>
      <c r="H1" s="3"/>
      <c r="I1" s="23"/>
      <c r="J1" s="23"/>
      <c r="K1" s="23"/>
      <c r="L1" s="23"/>
      <c r="M1" s="23"/>
      <c r="N1" s="23"/>
      <c r="O1" s="23"/>
      <c r="P1" s="23"/>
      <c r="Q1" s="23"/>
    </row>
    <row r="2" ht="15.75" spans="1:17">
      <c r="A2" s="4"/>
      <c r="B2" s="5"/>
      <c r="C2" s="4"/>
      <c r="D2" s="6"/>
      <c r="E2" s="17"/>
      <c r="F2" s="6"/>
      <c r="G2" s="6"/>
      <c r="H2" s="6"/>
      <c r="I2" s="24"/>
      <c r="J2" s="24"/>
      <c r="K2" s="24"/>
      <c r="L2" s="24"/>
      <c r="M2" s="24"/>
      <c r="N2" s="24"/>
      <c r="O2" s="24"/>
      <c r="P2" s="34" t="s">
        <v>1</v>
      </c>
      <c r="Q2" s="34"/>
    </row>
    <row r="3" ht="15.75" spans="1:17">
      <c r="A3" s="7" t="s">
        <v>2</v>
      </c>
      <c r="B3" s="8" t="s">
        <v>3</v>
      </c>
      <c r="C3" s="8"/>
      <c r="D3" s="8"/>
      <c r="E3" s="8"/>
      <c r="F3" s="8" t="s">
        <v>4</v>
      </c>
      <c r="G3" s="8"/>
      <c r="H3" s="8"/>
      <c r="I3" s="25" t="s">
        <v>5</v>
      </c>
      <c r="J3" s="25"/>
      <c r="K3" s="25"/>
      <c r="L3" s="25"/>
      <c r="M3" s="25"/>
      <c r="N3" s="25"/>
      <c r="O3" s="25" t="s">
        <v>6</v>
      </c>
      <c r="P3" s="25" t="s">
        <v>7</v>
      </c>
      <c r="Q3" s="37" t="s">
        <v>8</v>
      </c>
    </row>
    <row r="4" ht="15.75" spans="1:17">
      <c r="A4" s="7"/>
      <c r="B4" s="8" t="s">
        <v>9</v>
      </c>
      <c r="C4" s="8" t="s">
        <v>10</v>
      </c>
      <c r="D4" s="8"/>
      <c r="E4" s="8"/>
      <c r="F4" s="8" t="s">
        <v>11</v>
      </c>
      <c r="G4" s="8" t="s">
        <v>12</v>
      </c>
      <c r="H4" s="8" t="s">
        <v>13</v>
      </c>
      <c r="I4" s="25" t="s">
        <v>14</v>
      </c>
      <c r="J4" s="25"/>
      <c r="K4" s="25"/>
      <c r="L4" s="25" t="s">
        <v>15</v>
      </c>
      <c r="M4" s="25"/>
      <c r="N4" s="25"/>
      <c r="O4" s="25"/>
      <c r="P4" s="25"/>
      <c r="Q4" s="37"/>
    </row>
    <row r="5" ht="31.5" spans="1:17">
      <c r="A5" s="7"/>
      <c r="B5" s="8"/>
      <c r="C5" s="8"/>
      <c r="D5" s="8" t="s">
        <v>16</v>
      </c>
      <c r="E5" s="8" t="s">
        <v>17</v>
      </c>
      <c r="F5" s="8"/>
      <c r="G5" s="8"/>
      <c r="H5" s="8"/>
      <c r="I5" s="25"/>
      <c r="J5" s="25" t="s">
        <v>18</v>
      </c>
      <c r="K5" s="25" t="s">
        <v>19</v>
      </c>
      <c r="L5" s="25"/>
      <c r="M5" s="25" t="s">
        <v>18</v>
      </c>
      <c r="N5" s="25" t="s">
        <v>19</v>
      </c>
      <c r="O5" s="25"/>
      <c r="P5" s="25"/>
      <c r="Q5" s="37"/>
    </row>
    <row r="6" ht="15.75" spans="1:17">
      <c r="A6" s="7"/>
      <c r="B6" s="8" t="s">
        <v>20</v>
      </c>
      <c r="C6" s="8">
        <f>SUM(C7:C43)</f>
        <v>82.3</v>
      </c>
      <c r="D6" s="8"/>
      <c r="E6" s="8">
        <f>SUM(E7:E43)</f>
        <v>82.3</v>
      </c>
      <c r="F6" s="13"/>
      <c r="G6" s="13"/>
      <c r="H6" s="13"/>
      <c r="I6" s="26">
        <f t="shared" ref="E6:O6" si="0">SUM(I7:I43)</f>
        <v>2750.25787289418</v>
      </c>
      <c r="J6" s="26">
        <f t="shared" si="0"/>
        <v>1314.37051977993</v>
      </c>
      <c r="K6" s="26">
        <f t="shared" si="0"/>
        <v>635.0986</v>
      </c>
      <c r="L6" s="26">
        <f t="shared" si="0"/>
        <v>705.707463597577</v>
      </c>
      <c r="M6" s="26">
        <f t="shared" si="0"/>
        <v>347.918457575339</v>
      </c>
      <c r="N6" s="26">
        <f t="shared" si="0"/>
        <v>125.68</v>
      </c>
      <c r="O6" s="26">
        <f t="shared" si="0"/>
        <v>1976.2573460606</v>
      </c>
      <c r="P6" s="26"/>
      <c r="Q6" s="38"/>
    </row>
    <row r="7" ht="42.75" spans="1:17">
      <c r="A7" s="9">
        <v>1</v>
      </c>
      <c r="B7" s="10" t="s">
        <v>21</v>
      </c>
      <c r="C7" s="11">
        <f>SUM(E7:E12)</f>
        <v>4.46</v>
      </c>
      <c r="D7" s="12" t="s">
        <v>22</v>
      </c>
      <c r="E7" s="18">
        <v>3.04</v>
      </c>
      <c r="F7" s="10" t="s">
        <v>23</v>
      </c>
      <c r="G7" s="13" t="s">
        <v>24</v>
      </c>
      <c r="H7" s="19" t="s">
        <v>24</v>
      </c>
      <c r="I7" s="27">
        <v>31.63</v>
      </c>
      <c r="J7" s="27">
        <v>28.59</v>
      </c>
      <c r="K7" s="27">
        <v>3.04</v>
      </c>
      <c r="L7" s="27">
        <v>6.67</v>
      </c>
      <c r="M7" s="27">
        <v>3.63</v>
      </c>
      <c r="N7" s="27">
        <v>3.04</v>
      </c>
      <c r="O7" s="27">
        <v>4.75</v>
      </c>
      <c r="P7" s="27">
        <v>1.38</v>
      </c>
      <c r="Q7" s="39"/>
    </row>
    <row r="8" ht="31.5" spans="1:17">
      <c r="A8" s="9"/>
      <c r="B8" s="10"/>
      <c r="C8" s="11"/>
      <c r="D8" s="12" t="s">
        <v>25</v>
      </c>
      <c r="E8" s="18">
        <v>0.53</v>
      </c>
      <c r="F8" s="10" t="s">
        <v>26</v>
      </c>
      <c r="G8" s="13" t="s">
        <v>27</v>
      </c>
      <c r="H8" s="19" t="s">
        <v>28</v>
      </c>
      <c r="I8" s="27">
        <v>11.02</v>
      </c>
      <c r="J8" s="27">
        <v>0</v>
      </c>
      <c r="K8" s="27">
        <v>0.53</v>
      </c>
      <c r="L8" s="27">
        <v>1.33</v>
      </c>
      <c r="M8" s="27">
        <v>0</v>
      </c>
      <c r="N8" s="27">
        <v>0.53</v>
      </c>
      <c r="O8" s="27">
        <v>1.35</v>
      </c>
      <c r="P8" s="27">
        <v>2.19</v>
      </c>
      <c r="Q8" s="39"/>
    </row>
    <row r="9" ht="31.5" spans="1:17">
      <c r="A9" s="9"/>
      <c r="B9" s="10"/>
      <c r="C9" s="11"/>
      <c r="D9" s="12" t="s">
        <v>25</v>
      </c>
      <c r="E9" s="18">
        <v>0.18</v>
      </c>
      <c r="F9" s="10" t="s">
        <v>29</v>
      </c>
      <c r="G9" s="13" t="s">
        <v>30</v>
      </c>
      <c r="H9" s="19" t="s">
        <v>28</v>
      </c>
      <c r="I9" s="27">
        <v>7.65</v>
      </c>
      <c r="J9" s="27">
        <v>0</v>
      </c>
      <c r="K9" s="27">
        <v>0.18</v>
      </c>
      <c r="L9" s="27">
        <v>2.75</v>
      </c>
      <c r="M9" s="27">
        <v>0</v>
      </c>
      <c r="N9" s="27">
        <v>0.18</v>
      </c>
      <c r="O9" s="27">
        <v>0.36</v>
      </c>
      <c r="P9" s="27">
        <v>1.7</v>
      </c>
      <c r="Q9" s="39"/>
    </row>
    <row r="10" ht="31.5" spans="1:17">
      <c r="A10" s="9"/>
      <c r="B10" s="10"/>
      <c r="C10" s="11"/>
      <c r="D10" s="12" t="s">
        <v>25</v>
      </c>
      <c r="E10" s="18">
        <v>0.15</v>
      </c>
      <c r="F10" s="10" t="s">
        <v>31</v>
      </c>
      <c r="G10" s="13" t="s">
        <v>32</v>
      </c>
      <c r="H10" s="19" t="s">
        <v>28</v>
      </c>
      <c r="I10" s="27">
        <v>3.71</v>
      </c>
      <c r="J10" s="27">
        <v>0</v>
      </c>
      <c r="K10" s="27">
        <v>0.15</v>
      </c>
      <c r="L10" s="27">
        <v>0.94</v>
      </c>
      <c r="M10" s="27">
        <v>0</v>
      </c>
      <c r="N10" s="27">
        <v>0.15</v>
      </c>
      <c r="O10" s="27">
        <v>0.22</v>
      </c>
      <c r="P10" s="27">
        <v>1.31</v>
      </c>
      <c r="Q10" s="39"/>
    </row>
    <row r="11" ht="28.5" spans="1:17">
      <c r="A11" s="9"/>
      <c r="B11" s="10"/>
      <c r="C11" s="11"/>
      <c r="D11" s="12" t="s">
        <v>33</v>
      </c>
      <c r="E11" s="18">
        <v>0.11</v>
      </c>
      <c r="F11" s="10" t="s">
        <v>34</v>
      </c>
      <c r="G11" s="13" t="s">
        <v>35</v>
      </c>
      <c r="H11" s="19" t="s">
        <v>35</v>
      </c>
      <c r="I11" s="27">
        <v>0.5559</v>
      </c>
      <c r="J11" s="27">
        <v>0.4459</v>
      </c>
      <c r="K11" s="27">
        <v>0.11</v>
      </c>
      <c r="L11" s="27">
        <v>0.24</v>
      </c>
      <c r="M11" s="27">
        <v>0.13</v>
      </c>
      <c r="N11" s="27">
        <v>0.11</v>
      </c>
      <c r="O11" s="27">
        <v>0.1885</v>
      </c>
      <c r="P11" s="27">
        <v>1.48</v>
      </c>
      <c r="Q11" s="39"/>
    </row>
    <row r="12" ht="31.5" spans="1:17">
      <c r="A12" s="9"/>
      <c r="B12" s="10"/>
      <c r="C12" s="11"/>
      <c r="D12" s="12" t="s">
        <v>36</v>
      </c>
      <c r="E12" s="18">
        <v>0.45</v>
      </c>
      <c r="F12" s="10" t="s">
        <v>37</v>
      </c>
      <c r="G12" s="13" t="s">
        <v>38</v>
      </c>
      <c r="H12" s="19" t="s">
        <v>39</v>
      </c>
      <c r="I12" s="27">
        <v>8.07988313403881</v>
      </c>
      <c r="J12" s="27">
        <v>0</v>
      </c>
      <c r="K12" s="27">
        <v>4.13</v>
      </c>
      <c r="L12" s="27">
        <v>1.4492</v>
      </c>
      <c r="M12" s="27">
        <v>0</v>
      </c>
      <c r="N12" s="27">
        <v>0.9</v>
      </c>
      <c r="O12" s="27">
        <v>12.7837957769893</v>
      </c>
      <c r="P12" s="27">
        <v>2.67693170584342</v>
      </c>
      <c r="Q12" s="39"/>
    </row>
    <row r="13" ht="63" spans="1:17">
      <c r="A13" s="9">
        <v>2</v>
      </c>
      <c r="B13" s="10" t="s">
        <v>40</v>
      </c>
      <c r="C13" s="11">
        <f>SUM(E13:E14)</f>
        <v>8.08</v>
      </c>
      <c r="D13" s="12" t="s">
        <v>41</v>
      </c>
      <c r="E13" s="18">
        <v>2.22</v>
      </c>
      <c r="F13" s="10" t="s">
        <v>42</v>
      </c>
      <c r="G13" s="13" t="s">
        <v>43</v>
      </c>
      <c r="H13" s="19" t="s">
        <v>44</v>
      </c>
      <c r="I13" s="27">
        <v>29.7278</v>
      </c>
      <c r="J13" s="27">
        <v>19.9778</v>
      </c>
      <c r="K13" s="27">
        <v>9.75</v>
      </c>
      <c r="L13" s="27">
        <v>5.9026</v>
      </c>
      <c r="M13" s="27">
        <v>3.6826</v>
      </c>
      <c r="N13" s="27">
        <v>2.22</v>
      </c>
      <c r="O13" s="27">
        <v>17.7728</v>
      </c>
      <c r="P13" s="27">
        <v>1.24</v>
      </c>
      <c r="Q13" s="39"/>
    </row>
    <row r="14" ht="42.75" spans="1:17">
      <c r="A14" s="9"/>
      <c r="B14" s="10"/>
      <c r="C14" s="11"/>
      <c r="D14" s="12" t="s">
        <v>41</v>
      </c>
      <c r="E14" s="18">
        <v>5.86</v>
      </c>
      <c r="F14" s="10" t="s">
        <v>45</v>
      </c>
      <c r="G14" s="13" t="s">
        <v>46</v>
      </c>
      <c r="H14" s="19" t="s">
        <v>47</v>
      </c>
      <c r="I14" s="27">
        <v>49.0189</v>
      </c>
      <c r="J14" s="27">
        <v>36.7489</v>
      </c>
      <c r="K14" s="27">
        <v>12.27</v>
      </c>
      <c r="L14" s="27">
        <v>11.2532</v>
      </c>
      <c r="M14" s="27">
        <v>5.3932</v>
      </c>
      <c r="N14" s="27">
        <v>5.86</v>
      </c>
      <c r="O14" s="27">
        <v>25.4391</v>
      </c>
      <c r="P14" s="27">
        <v>1.47</v>
      </c>
      <c r="Q14" s="39"/>
    </row>
    <row r="15" ht="28.5" spans="1:17">
      <c r="A15" s="9">
        <v>3</v>
      </c>
      <c r="B15" s="10" t="s">
        <v>48</v>
      </c>
      <c r="C15" s="11">
        <f>SUM(E15:E24)</f>
        <v>42.76</v>
      </c>
      <c r="D15" s="12" t="s">
        <v>49</v>
      </c>
      <c r="E15" s="18">
        <v>1.3</v>
      </c>
      <c r="F15" s="10" t="s">
        <v>50</v>
      </c>
      <c r="G15" s="13" t="s">
        <v>51</v>
      </c>
      <c r="H15" s="19" t="s">
        <v>51</v>
      </c>
      <c r="I15" s="28">
        <v>4.3108</v>
      </c>
      <c r="J15" s="28">
        <v>1.8108</v>
      </c>
      <c r="K15" s="29">
        <v>2.5</v>
      </c>
      <c r="L15" s="28">
        <v>1.8995</v>
      </c>
      <c r="M15" s="28">
        <v>0.5995</v>
      </c>
      <c r="N15" s="29">
        <v>1.3</v>
      </c>
      <c r="O15" s="28">
        <v>15.7532</v>
      </c>
      <c r="P15" s="28">
        <v>1.44</v>
      </c>
      <c r="Q15" s="39"/>
    </row>
    <row r="16" ht="28.5" spans="1:17">
      <c r="A16" s="9"/>
      <c r="B16" s="10"/>
      <c r="C16" s="11"/>
      <c r="D16" s="12" t="s">
        <v>49</v>
      </c>
      <c r="E16" s="18">
        <v>0.98</v>
      </c>
      <c r="F16" s="10" t="s">
        <v>52</v>
      </c>
      <c r="G16" s="13" t="s">
        <v>53</v>
      </c>
      <c r="H16" s="19" t="s">
        <v>53</v>
      </c>
      <c r="I16" s="29">
        <v>134.9682</v>
      </c>
      <c r="J16" s="29">
        <v>65.4139</v>
      </c>
      <c r="K16" s="29">
        <v>69.5543</v>
      </c>
      <c r="L16" s="29">
        <v>22.8396</v>
      </c>
      <c r="M16" s="29">
        <v>19.6596</v>
      </c>
      <c r="N16" s="29">
        <v>3.18</v>
      </c>
      <c r="O16" s="29">
        <v>2</v>
      </c>
      <c r="P16" s="29">
        <v>1.4</v>
      </c>
      <c r="Q16" s="39"/>
    </row>
    <row r="17" ht="31.5" spans="1:17">
      <c r="A17" s="9"/>
      <c r="B17" s="10"/>
      <c r="C17" s="11"/>
      <c r="D17" s="12" t="s">
        <v>49</v>
      </c>
      <c r="E17" s="18">
        <v>2</v>
      </c>
      <c r="F17" s="10" t="s">
        <v>54</v>
      </c>
      <c r="G17" s="13" t="s">
        <v>55</v>
      </c>
      <c r="H17" s="19" t="s">
        <v>55</v>
      </c>
      <c r="I17" s="29">
        <v>22.3533</v>
      </c>
      <c r="J17" s="29">
        <v>20.3533</v>
      </c>
      <c r="K17" s="29">
        <v>2</v>
      </c>
      <c r="L17" s="29">
        <v>6.877</v>
      </c>
      <c r="M17" s="29">
        <v>4.877</v>
      </c>
      <c r="N17" s="29">
        <v>2</v>
      </c>
      <c r="O17" s="28">
        <v>16.9389</v>
      </c>
      <c r="P17" s="28">
        <v>1.43</v>
      </c>
      <c r="Q17" s="39"/>
    </row>
    <row r="18" ht="42.75" spans="1:17">
      <c r="A18" s="9"/>
      <c r="B18" s="10"/>
      <c r="C18" s="11"/>
      <c r="D18" s="12" t="s">
        <v>49</v>
      </c>
      <c r="E18" s="18">
        <v>3.24</v>
      </c>
      <c r="F18" s="10" t="s">
        <v>56</v>
      </c>
      <c r="G18" s="13" t="s">
        <v>57</v>
      </c>
      <c r="H18" s="19" t="s">
        <v>57</v>
      </c>
      <c r="I18" s="28">
        <v>36.7021</v>
      </c>
      <c r="J18" s="28">
        <f>262562/10000</f>
        <v>26.2562</v>
      </c>
      <c r="K18" s="28">
        <f>104459/10000</f>
        <v>10.4459</v>
      </c>
      <c r="L18" s="28">
        <v>5.3746</v>
      </c>
      <c r="M18" s="28">
        <v>2.1346</v>
      </c>
      <c r="N18" s="29">
        <v>3.24</v>
      </c>
      <c r="O18" s="29">
        <v>6.3516</v>
      </c>
      <c r="P18" s="28">
        <v>1.33</v>
      </c>
      <c r="Q18" s="39"/>
    </row>
    <row r="19" ht="57" spans="1:17">
      <c r="A19" s="9"/>
      <c r="B19" s="10"/>
      <c r="C19" s="11"/>
      <c r="D19" s="12" t="s">
        <v>49</v>
      </c>
      <c r="E19" s="18">
        <v>4.1</v>
      </c>
      <c r="F19" s="10" t="s">
        <v>58</v>
      </c>
      <c r="G19" s="13" t="s">
        <v>57</v>
      </c>
      <c r="H19" s="19" t="s">
        <v>57</v>
      </c>
      <c r="I19" s="28">
        <v>73.4844</v>
      </c>
      <c r="J19" s="28">
        <v>52.6</v>
      </c>
      <c r="K19" s="29">
        <v>20.8844</v>
      </c>
      <c r="L19" s="28">
        <v>7.9735</v>
      </c>
      <c r="M19" s="28">
        <v>3.8735</v>
      </c>
      <c r="N19" s="29">
        <v>4.1</v>
      </c>
      <c r="O19" s="29">
        <v>7.9118</v>
      </c>
      <c r="P19" s="29">
        <v>1.31</v>
      </c>
      <c r="Q19" s="39"/>
    </row>
    <row r="20" ht="78.75" spans="1:17">
      <c r="A20" s="9"/>
      <c r="B20" s="10"/>
      <c r="C20" s="11"/>
      <c r="D20" s="13" t="s">
        <v>59</v>
      </c>
      <c r="E20" s="18">
        <v>6</v>
      </c>
      <c r="F20" s="13" t="s">
        <v>60</v>
      </c>
      <c r="G20" s="13" t="s">
        <v>61</v>
      </c>
      <c r="H20" s="19" t="s">
        <v>62</v>
      </c>
      <c r="I20" s="27">
        <v>213</v>
      </c>
      <c r="J20" s="27">
        <v>144</v>
      </c>
      <c r="K20" s="27">
        <v>69</v>
      </c>
      <c r="L20" s="27">
        <v>24.6</v>
      </c>
      <c r="M20" s="27">
        <v>18.6</v>
      </c>
      <c r="N20" s="27">
        <v>6</v>
      </c>
      <c r="O20" s="27">
        <v>204.48</v>
      </c>
      <c r="P20" s="27">
        <v>2.15</v>
      </c>
      <c r="Q20" s="39"/>
    </row>
    <row r="21" ht="47.25" spans="1:17">
      <c r="A21" s="9"/>
      <c r="B21" s="10"/>
      <c r="C21" s="11"/>
      <c r="D21" s="13" t="s">
        <v>59</v>
      </c>
      <c r="E21" s="18">
        <v>1.38</v>
      </c>
      <c r="F21" s="13" t="s">
        <v>63</v>
      </c>
      <c r="G21" s="13" t="s">
        <v>64</v>
      </c>
      <c r="H21" s="19" t="s">
        <v>65</v>
      </c>
      <c r="I21" s="27">
        <v>9.9</v>
      </c>
      <c r="J21" s="27">
        <v>5</v>
      </c>
      <c r="K21" s="27">
        <v>4.9</v>
      </c>
      <c r="L21" s="27">
        <v>1.62</v>
      </c>
      <c r="M21" s="27">
        <v>0.24</v>
      </c>
      <c r="N21" s="27">
        <v>1.38</v>
      </c>
      <c r="O21" s="27">
        <v>13.83</v>
      </c>
      <c r="P21" s="27">
        <v>1.87</v>
      </c>
      <c r="Q21" s="39"/>
    </row>
    <row r="22" ht="47.25" spans="1:17">
      <c r="A22" s="9"/>
      <c r="B22" s="10"/>
      <c r="C22" s="11"/>
      <c r="D22" s="13" t="s">
        <v>59</v>
      </c>
      <c r="E22" s="18">
        <v>0.19</v>
      </c>
      <c r="F22" s="13" t="s">
        <v>66</v>
      </c>
      <c r="G22" s="13" t="s">
        <v>67</v>
      </c>
      <c r="H22" s="19" t="s">
        <v>68</v>
      </c>
      <c r="I22" s="27">
        <v>0.56</v>
      </c>
      <c r="J22" s="27">
        <v>0.23</v>
      </c>
      <c r="K22" s="27">
        <v>0.33</v>
      </c>
      <c r="L22" s="27">
        <v>0.4</v>
      </c>
      <c r="M22" s="27">
        <v>0.21</v>
      </c>
      <c r="N22" s="27">
        <v>0.19</v>
      </c>
      <c r="O22" s="27">
        <v>0.64</v>
      </c>
      <c r="P22" s="27">
        <v>1.24</v>
      </c>
      <c r="Q22" s="39"/>
    </row>
    <row r="23" ht="42.75" spans="1:17">
      <c r="A23" s="9"/>
      <c r="B23" s="10"/>
      <c r="C23" s="11"/>
      <c r="D23" s="12" t="s">
        <v>69</v>
      </c>
      <c r="E23" s="11">
        <v>2.57</v>
      </c>
      <c r="F23" s="10" t="s">
        <v>70</v>
      </c>
      <c r="G23" s="13" t="s">
        <v>71</v>
      </c>
      <c r="H23" s="19" t="s">
        <v>71</v>
      </c>
      <c r="I23" s="27">
        <v>20.3164</v>
      </c>
      <c r="J23" s="27">
        <v>17.7464</v>
      </c>
      <c r="K23" s="27">
        <v>2.57</v>
      </c>
      <c r="L23" s="27">
        <v>6.38</v>
      </c>
      <c r="M23" s="27">
        <v>3.81</v>
      </c>
      <c r="N23" s="27">
        <v>2.57</v>
      </c>
      <c r="O23" s="27">
        <v>16.3479</v>
      </c>
      <c r="P23" s="27">
        <v>3.51</v>
      </c>
      <c r="Q23" s="39"/>
    </row>
    <row r="24" ht="28.5" spans="1:17">
      <c r="A24" s="9"/>
      <c r="B24" s="10"/>
      <c r="C24" s="11"/>
      <c r="D24" s="9" t="s">
        <v>72</v>
      </c>
      <c r="E24" s="11">
        <v>21</v>
      </c>
      <c r="F24" s="9" t="s">
        <v>73</v>
      </c>
      <c r="G24" s="9" t="s">
        <v>74</v>
      </c>
      <c r="H24" s="20" t="s">
        <v>75</v>
      </c>
      <c r="I24" s="30">
        <v>1418.56739380604</v>
      </c>
      <c r="J24" s="30">
        <v>445.68369690302</v>
      </c>
      <c r="K24" s="31">
        <v>263.6</v>
      </c>
      <c r="L24" s="31">
        <v>458.212137890077</v>
      </c>
      <c r="M24" s="31">
        <v>175.106068945039</v>
      </c>
      <c r="N24" s="33">
        <v>54</v>
      </c>
      <c r="O24" s="35">
        <v>1067.85901497307</v>
      </c>
      <c r="P24" s="31">
        <v>2.56</v>
      </c>
      <c r="Q24" s="40"/>
    </row>
    <row r="25" ht="31.5" spans="1:17">
      <c r="A25" s="9">
        <v>4</v>
      </c>
      <c r="B25" s="10" t="s">
        <v>76</v>
      </c>
      <c r="C25" s="11">
        <f>SUM(E25:E33)</f>
        <v>15.62</v>
      </c>
      <c r="D25" s="12" t="s">
        <v>22</v>
      </c>
      <c r="E25" s="18">
        <v>2.7</v>
      </c>
      <c r="F25" s="10" t="s">
        <v>77</v>
      </c>
      <c r="G25" s="13" t="s">
        <v>78</v>
      </c>
      <c r="H25" s="19" t="s">
        <v>78</v>
      </c>
      <c r="I25" s="27">
        <v>13.94</v>
      </c>
      <c r="J25" s="27">
        <v>11.24</v>
      </c>
      <c r="K25" s="27">
        <v>2.7</v>
      </c>
      <c r="L25" s="27">
        <v>2.74</v>
      </c>
      <c r="M25" s="27">
        <v>0.04</v>
      </c>
      <c r="N25" s="27">
        <v>2.7</v>
      </c>
      <c r="O25" s="27">
        <v>4.85</v>
      </c>
      <c r="P25" s="27">
        <v>1.33</v>
      </c>
      <c r="Q25" s="39"/>
    </row>
    <row r="26" ht="31.5" spans="1:17">
      <c r="A26" s="9"/>
      <c r="B26" s="10"/>
      <c r="C26" s="11"/>
      <c r="D26" s="12" t="s">
        <v>22</v>
      </c>
      <c r="E26" s="18">
        <v>0.5</v>
      </c>
      <c r="F26" s="10" t="s">
        <v>79</v>
      </c>
      <c r="G26" s="13" t="s">
        <v>80</v>
      </c>
      <c r="H26" s="19" t="s">
        <v>81</v>
      </c>
      <c r="I26" s="27">
        <v>28.69</v>
      </c>
      <c r="J26" s="27">
        <v>25.99</v>
      </c>
      <c r="K26" s="27">
        <v>2.7</v>
      </c>
      <c r="L26" s="27">
        <v>8.04</v>
      </c>
      <c r="M26" s="27">
        <v>5.34</v>
      </c>
      <c r="N26" s="27">
        <v>2.7</v>
      </c>
      <c r="O26" s="27">
        <v>4.85</v>
      </c>
      <c r="P26" s="27">
        <v>1.35</v>
      </c>
      <c r="Q26" s="39"/>
    </row>
    <row r="27" ht="31.5" spans="1:17">
      <c r="A27" s="9"/>
      <c r="B27" s="10"/>
      <c r="C27" s="11"/>
      <c r="D27" s="12" t="s">
        <v>22</v>
      </c>
      <c r="E27" s="11">
        <v>2.7</v>
      </c>
      <c r="F27" s="10" t="s">
        <v>82</v>
      </c>
      <c r="G27" s="13" t="s">
        <v>80</v>
      </c>
      <c r="H27" s="19" t="s">
        <v>81</v>
      </c>
      <c r="I27" s="27">
        <v>8.4</v>
      </c>
      <c r="J27" s="27">
        <v>7.9</v>
      </c>
      <c r="K27" s="27">
        <v>0.5</v>
      </c>
      <c r="L27" s="27">
        <v>1.57</v>
      </c>
      <c r="M27" s="27">
        <v>1.07</v>
      </c>
      <c r="N27" s="27">
        <v>0.5</v>
      </c>
      <c r="O27" s="27">
        <v>0.98</v>
      </c>
      <c r="P27" s="27">
        <v>1.47</v>
      </c>
      <c r="Q27" s="39"/>
    </row>
    <row r="28" ht="28.5" spans="1:17">
      <c r="A28" s="9"/>
      <c r="B28" s="10"/>
      <c r="C28" s="11"/>
      <c r="D28" s="12" t="s">
        <v>25</v>
      </c>
      <c r="E28" s="18">
        <v>5.4</v>
      </c>
      <c r="F28" s="10" t="s">
        <v>83</v>
      </c>
      <c r="G28" s="13" t="s">
        <v>84</v>
      </c>
      <c r="H28" s="19" t="s">
        <v>84</v>
      </c>
      <c r="I28" s="27">
        <v>107.13</v>
      </c>
      <c r="J28" s="27">
        <v>69.33</v>
      </c>
      <c r="K28" s="27">
        <v>37.8</v>
      </c>
      <c r="L28" s="27">
        <v>11.14</v>
      </c>
      <c r="M28" s="27">
        <v>5.74</v>
      </c>
      <c r="N28" s="27">
        <v>5.4</v>
      </c>
      <c r="O28" s="27">
        <v>114.27</v>
      </c>
      <c r="P28" s="27">
        <v>2.09</v>
      </c>
      <c r="Q28" s="39"/>
    </row>
    <row r="29" ht="47.25" spans="1:17">
      <c r="A29" s="9"/>
      <c r="B29" s="10"/>
      <c r="C29" s="11"/>
      <c r="D29" s="13" t="s">
        <v>59</v>
      </c>
      <c r="E29" s="18">
        <v>0.81</v>
      </c>
      <c r="F29" s="13" t="s">
        <v>85</v>
      </c>
      <c r="G29" s="13" t="s">
        <v>86</v>
      </c>
      <c r="H29" s="19" t="s">
        <v>87</v>
      </c>
      <c r="I29" s="27">
        <v>60.7</v>
      </c>
      <c r="J29" s="27">
        <v>38.6</v>
      </c>
      <c r="K29" s="27">
        <v>22.1</v>
      </c>
      <c r="L29" s="27">
        <v>13.9</v>
      </c>
      <c r="M29" s="27">
        <v>13.09</v>
      </c>
      <c r="N29" s="27">
        <v>0.81</v>
      </c>
      <c r="O29" s="27">
        <v>45.56</v>
      </c>
      <c r="P29" s="27">
        <v>1.52</v>
      </c>
      <c r="Q29" s="39"/>
    </row>
    <row r="30" ht="63" spans="1:17">
      <c r="A30" s="9"/>
      <c r="B30" s="10"/>
      <c r="C30" s="11"/>
      <c r="D30" s="13" t="s">
        <v>59</v>
      </c>
      <c r="E30" s="18">
        <v>0.38</v>
      </c>
      <c r="F30" s="13" t="s">
        <v>88</v>
      </c>
      <c r="G30" s="13" t="s">
        <v>89</v>
      </c>
      <c r="H30" s="19" t="s">
        <v>89</v>
      </c>
      <c r="I30" s="27">
        <v>59.87</v>
      </c>
      <c r="J30" s="27">
        <v>54.12</v>
      </c>
      <c r="K30" s="27">
        <v>5.75</v>
      </c>
      <c r="L30" s="27">
        <v>27.5</v>
      </c>
      <c r="M30" s="27">
        <v>27.12</v>
      </c>
      <c r="N30" s="27">
        <v>0.38</v>
      </c>
      <c r="O30" s="27">
        <v>11.97</v>
      </c>
      <c r="P30" s="27">
        <v>1.47</v>
      </c>
      <c r="Q30" s="39"/>
    </row>
    <row r="31" ht="63" spans="1:17">
      <c r="A31" s="9"/>
      <c r="B31" s="10"/>
      <c r="C31" s="11"/>
      <c r="D31" s="13" t="s">
        <v>59</v>
      </c>
      <c r="E31" s="18">
        <v>1.35</v>
      </c>
      <c r="F31" s="13" t="s">
        <v>90</v>
      </c>
      <c r="G31" s="13" t="s">
        <v>91</v>
      </c>
      <c r="H31" s="19" t="s">
        <v>92</v>
      </c>
      <c r="I31" s="27">
        <v>7.47</v>
      </c>
      <c r="J31" s="27">
        <v>5.27</v>
      </c>
      <c r="K31" s="27">
        <v>2.22</v>
      </c>
      <c r="L31" s="27">
        <v>1.39</v>
      </c>
      <c r="M31" s="27">
        <v>0.0399999999999998</v>
      </c>
      <c r="N31" s="27">
        <v>1.35</v>
      </c>
      <c r="O31" s="27">
        <v>4.04</v>
      </c>
      <c r="P31" s="27">
        <v>1.31</v>
      </c>
      <c r="Q31" s="39"/>
    </row>
    <row r="32" ht="63" spans="1:17">
      <c r="A32" s="9"/>
      <c r="B32" s="10"/>
      <c r="C32" s="11"/>
      <c r="D32" s="13" t="s">
        <v>59</v>
      </c>
      <c r="E32" s="18">
        <v>1.04</v>
      </c>
      <c r="F32" s="13" t="s">
        <v>93</v>
      </c>
      <c r="G32" s="13" t="s">
        <v>94</v>
      </c>
      <c r="H32" s="19" t="s">
        <v>94</v>
      </c>
      <c r="I32" s="27">
        <v>7.96</v>
      </c>
      <c r="J32" s="27">
        <v>6.92</v>
      </c>
      <c r="K32" s="27">
        <v>1.04</v>
      </c>
      <c r="L32" s="27">
        <v>4.78</v>
      </c>
      <c r="M32" s="27">
        <v>3.74</v>
      </c>
      <c r="N32" s="27">
        <v>1.04</v>
      </c>
      <c r="O32" s="27">
        <v>1.9</v>
      </c>
      <c r="P32" s="27">
        <v>1.32</v>
      </c>
      <c r="Q32" s="39"/>
    </row>
    <row r="33" ht="28.5" spans="1:17">
      <c r="A33" s="9"/>
      <c r="B33" s="10"/>
      <c r="C33" s="11"/>
      <c r="D33" s="12" t="s">
        <v>33</v>
      </c>
      <c r="E33" s="18">
        <v>0.74</v>
      </c>
      <c r="F33" s="10" t="s">
        <v>95</v>
      </c>
      <c r="G33" s="13" t="s">
        <v>96</v>
      </c>
      <c r="H33" s="19" t="s">
        <v>97</v>
      </c>
      <c r="I33" s="27">
        <v>14.8572</v>
      </c>
      <c r="J33" s="27">
        <v>6.4832</v>
      </c>
      <c r="K33" s="27">
        <v>8.374</v>
      </c>
      <c r="L33" s="27">
        <v>2.8492</v>
      </c>
      <c r="M33" s="27">
        <v>2.1092</v>
      </c>
      <c r="N33" s="27">
        <v>0.74</v>
      </c>
      <c r="O33" s="27">
        <v>17.8093</v>
      </c>
      <c r="P33" s="27">
        <v>1.56</v>
      </c>
      <c r="Q33" s="39"/>
    </row>
    <row r="34" ht="42.75" spans="1:17">
      <c r="A34" s="9">
        <v>5</v>
      </c>
      <c r="B34" s="9" t="s">
        <v>98</v>
      </c>
      <c r="C34" s="11">
        <f>SUM(E34:E37)</f>
        <v>3.51</v>
      </c>
      <c r="D34" s="12" t="s">
        <v>99</v>
      </c>
      <c r="E34" s="18">
        <v>1.71</v>
      </c>
      <c r="F34" s="10" t="s">
        <v>100</v>
      </c>
      <c r="G34" s="13" t="s">
        <v>101</v>
      </c>
      <c r="H34" s="19" t="s">
        <v>101</v>
      </c>
      <c r="I34" s="27">
        <v>17.38</v>
      </c>
      <c r="J34" s="27">
        <v>9.11</v>
      </c>
      <c r="K34" s="27">
        <v>8.27</v>
      </c>
      <c r="L34" s="27">
        <v>3</v>
      </c>
      <c r="M34" s="27">
        <v>1.29</v>
      </c>
      <c r="N34" s="27">
        <v>1.71</v>
      </c>
      <c r="O34" s="27">
        <v>2.95</v>
      </c>
      <c r="P34" s="27">
        <v>1.33</v>
      </c>
      <c r="Q34" s="39"/>
    </row>
    <row r="35" ht="31.5" spans="1:17">
      <c r="A35" s="9"/>
      <c r="B35" s="9"/>
      <c r="C35" s="11"/>
      <c r="D35" s="12" t="s">
        <v>99</v>
      </c>
      <c r="E35" s="18">
        <v>0.27</v>
      </c>
      <c r="F35" s="10" t="s">
        <v>102</v>
      </c>
      <c r="G35" s="13" t="s">
        <v>103</v>
      </c>
      <c r="H35" s="19" t="s">
        <v>104</v>
      </c>
      <c r="I35" s="27">
        <v>1.51875</v>
      </c>
      <c r="J35" s="27">
        <v>0.63875</v>
      </c>
      <c r="K35" s="27">
        <v>0.88</v>
      </c>
      <c r="L35" s="27">
        <v>0.722342</v>
      </c>
      <c r="M35" s="27">
        <v>0.45</v>
      </c>
      <c r="N35" s="27">
        <v>0.27</v>
      </c>
      <c r="O35" s="27">
        <v>0.773955</v>
      </c>
      <c r="P35" s="27">
        <v>1.33</v>
      </c>
      <c r="Q35" s="39"/>
    </row>
    <row r="36" ht="31.5" spans="1:17">
      <c r="A36" s="9"/>
      <c r="B36" s="9"/>
      <c r="C36" s="11"/>
      <c r="D36" s="12" t="s">
        <v>99</v>
      </c>
      <c r="E36" s="18">
        <v>1.37</v>
      </c>
      <c r="F36" s="10" t="s">
        <v>105</v>
      </c>
      <c r="G36" s="13" t="s">
        <v>106</v>
      </c>
      <c r="H36" s="19" t="s">
        <v>106</v>
      </c>
      <c r="I36" s="27">
        <v>6.859393</v>
      </c>
      <c r="J36" s="27">
        <v>5.489393</v>
      </c>
      <c r="K36" s="27">
        <v>1.37</v>
      </c>
      <c r="L36" s="27">
        <v>1.6641</v>
      </c>
      <c r="M36" s="27">
        <v>0.2941</v>
      </c>
      <c r="N36" s="27">
        <v>1.37</v>
      </c>
      <c r="O36" s="27">
        <v>2.649784</v>
      </c>
      <c r="P36" s="27">
        <v>1.47</v>
      </c>
      <c r="Q36" s="39"/>
    </row>
    <row r="37" ht="31.5" spans="1:17">
      <c r="A37" s="9"/>
      <c r="B37" s="9"/>
      <c r="C37" s="11"/>
      <c r="D37" s="12" t="s">
        <v>99</v>
      </c>
      <c r="E37" s="18">
        <v>0.16</v>
      </c>
      <c r="F37" s="10" t="s">
        <v>107</v>
      </c>
      <c r="G37" s="13" t="s">
        <v>103</v>
      </c>
      <c r="H37" s="19" t="s">
        <v>108</v>
      </c>
      <c r="I37" s="27">
        <v>7.9976</v>
      </c>
      <c r="J37" s="27">
        <v>2.9276</v>
      </c>
      <c r="K37" s="27">
        <v>5.07</v>
      </c>
      <c r="L37" s="27">
        <v>2.99</v>
      </c>
      <c r="M37" s="27">
        <v>2.83</v>
      </c>
      <c r="N37" s="27">
        <v>0.16</v>
      </c>
      <c r="O37" s="27">
        <v>9.0219</v>
      </c>
      <c r="P37" s="27">
        <v>1.31</v>
      </c>
      <c r="Q37" s="39"/>
    </row>
    <row r="38" ht="42.75" spans="1:17">
      <c r="A38" s="9">
        <v>6</v>
      </c>
      <c r="B38" s="10" t="s">
        <v>109</v>
      </c>
      <c r="C38" s="11">
        <v>1.7</v>
      </c>
      <c r="D38" s="12" t="s">
        <v>25</v>
      </c>
      <c r="E38" s="11">
        <v>1.7</v>
      </c>
      <c r="F38" s="10" t="s">
        <v>110</v>
      </c>
      <c r="G38" s="13" t="s">
        <v>111</v>
      </c>
      <c r="H38" s="19" t="s">
        <v>111</v>
      </c>
      <c r="I38" s="27">
        <v>41.93</v>
      </c>
      <c r="J38" s="27">
        <v>26.23</v>
      </c>
      <c r="K38" s="27">
        <v>15.7</v>
      </c>
      <c r="L38" s="27">
        <v>3.99</v>
      </c>
      <c r="M38" s="27">
        <v>2.29</v>
      </c>
      <c r="N38" s="27">
        <v>1.7</v>
      </c>
      <c r="O38" s="27">
        <v>55.87</v>
      </c>
      <c r="P38" s="27">
        <v>2.35</v>
      </c>
      <c r="Q38" s="39"/>
    </row>
    <row r="39" ht="85.5" spans="1:17">
      <c r="A39" s="9">
        <v>7</v>
      </c>
      <c r="B39" s="10" t="s">
        <v>112</v>
      </c>
      <c r="C39" s="11">
        <f>SUM(E39:E43)</f>
        <v>6.17</v>
      </c>
      <c r="D39" s="12" t="s">
        <v>113</v>
      </c>
      <c r="E39" s="11">
        <v>2.87</v>
      </c>
      <c r="F39" s="9" t="s">
        <v>114</v>
      </c>
      <c r="G39" s="21" t="s">
        <v>115</v>
      </c>
      <c r="H39" s="21" t="s">
        <v>116</v>
      </c>
      <c r="I39" s="21">
        <v>193.660413954106</v>
      </c>
      <c r="J39" s="21">
        <v>169.934618876906</v>
      </c>
      <c r="K39" s="21">
        <v>23.28</v>
      </c>
      <c r="L39" s="21">
        <v>45.8748837074998</v>
      </c>
      <c r="M39" s="21">
        <f>405290.886302998/10000</f>
        <v>40.5290886302998</v>
      </c>
      <c r="N39" s="21">
        <v>4.9</v>
      </c>
      <c r="O39" s="21">
        <v>63.7557963105385</v>
      </c>
      <c r="P39" s="21">
        <v>1.89470175407524</v>
      </c>
      <c r="Q39" s="21"/>
    </row>
    <row r="40" ht="28.5" spans="1:17">
      <c r="A40" s="9"/>
      <c r="B40" s="10"/>
      <c r="C40" s="11"/>
      <c r="D40" s="9" t="s">
        <v>72</v>
      </c>
      <c r="E40" s="11">
        <v>1.6</v>
      </c>
      <c r="F40" s="9" t="s">
        <v>117</v>
      </c>
      <c r="G40" s="9" t="s">
        <v>118</v>
      </c>
      <c r="H40" s="20" t="s">
        <v>119</v>
      </c>
      <c r="I40" s="31">
        <v>1.279439</v>
      </c>
      <c r="J40" s="31">
        <v>9.330061</v>
      </c>
      <c r="K40" s="31">
        <v>9.45</v>
      </c>
      <c r="L40" s="31">
        <v>0.5756</v>
      </c>
      <c r="M40" s="31">
        <v>0</v>
      </c>
      <c r="N40" s="31">
        <v>4</v>
      </c>
      <c r="O40" s="35">
        <v>54.62</v>
      </c>
      <c r="P40" s="31">
        <v>1.6</v>
      </c>
      <c r="Q40" s="40"/>
    </row>
    <row r="41" ht="28.5" spans="1:17">
      <c r="A41" s="9"/>
      <c r="B41" s="10"/>
      <c r="C41" s="11"/>
      <c r="D41" s="9" t="s">
        <v>72</v>
      </c>
      <c r="E41" s="11">
        <v>0.4</v>
      </c>
      <c r="F41" s="9" t="s">
        <v>120</v>
      </c>
      <c r="G41" s="9" t="s">
        <v>121</v>
      </c>
      <c r="H41" s="20" t="s">
        <v>122</v>
      </c>
      <c r="I41" s="31">
        <v>17.72</v>
      </c>
      <c r="J41" s="32">
        <v>0</v>
      </c>
      <c r="K41" s="31">
        <v>3.95</v>
      </c>
      <c r="L41" s="31">
        <v>3</v>
      </c>
      <c r="M41" s="32">
        <v>0</v>
      </c>
      <c r="N41" s="31">
        <v>0.8</v>
      </c>
      <c r="O41" s="35">
        <v>38.82</v>
      </c>
      <c r="P41" s="31">
        <v>5.07</v>
      </c>
      <c r="Q41" s="40"/>
    </row>
    <row r="42" ht="42.75" spans="1:17">
      <c r="A42" s="9"/>
      <c r="B42" s="10"/>
      <c r="C42" s="11"/>
      <c r="D42" s="9" t="s">
        <v>69</v>
      </c>
      <c r="E42" s="11">
        <v>1</v>
      </c>
      <c r="F42" s="9" t="s">
        <v>123</v>
      </c>
      <c r="G42" s="13" t="s">
        <v>124</v>
      </c>
      <c r="H42" s="13" t="s">
        <v>125</v>
      </c>
      <c r="I42" s="26">
        <v>64.81</v>
      </c>
      <c r="J42" s="32">
        <v>0</v>
      </c>
      <c r="K42" s="26">
        <v>3</v>
      </c>
      <c r="L42" s="32">
        <v>0</v>
      </c>
      <c r="M42" s="32">
        <v>0</v>
      </c>
      <c r="N42" s="26">
        <v>3</v>
      </c>
      <c r="O42" s="26">
        <v>93.79</v>
      </c>
      <c r="P42" s="26">
        <v>2.99</v>
      </c>
      <c r="Q42" s="41"/>
    </row>
    <row r="43" ht="28.5" spans="1:17">
      <c r="A43" s="14"/>
      <c r="B43" s="15"/>
      <c r="C43" s="16"/>
      <c r="D43" s="14" t="s">
        <v>72</v>
      </c>
      <c r="E43" s="16">
        <v>0.3</v>
      </c>
      <c r="F43" s="22" t="s">
        <v>126</v>
      </c>
      <c r="G43" s="9" t="s">
        <v>127</v>
      </c>
      <c r="H43" s="22" t="s">
        <v>128</v>
      </c>
      <c r="I43" s="26">
        <v>12.53</v>
      </c>
      <c r="J43" s="33">
        <v>0</v>
      </c>
      <c r="K43" s="33">
        <v>5</v>
      </c>
      <c r="L43" s="33">
        <v>3.27</v>
      </c>
      <c r="M43" s="33">
        <v>0</v>
      </c>
      <c r="N43" s="33">
        <v>1.2</v>
      </c>
      <c r="O43" s="36">
        <v>32.8</v>
      </c>
      <c r="P43" s="33">
        <v>4.71</v>
      </c>
      <c r="Q43" s="40"/>
    </row>
  </sheetData>
  <autoFilter ref="A5:Q43">
    <extLst/>
  </autoFilter>
  <mergeCells count="34">
    <mergeCell ref="A1:Q1"/>
    <mergeCell ref="P2:Q2"/>
    <mergeCell ref="B3:E3"/>
    <mergeCell ref="F3:H3"/>
    <mergeCell ref="I3:N3"/>
    <mergeCell ref="C4:E4"/>
    <mergeCell ref="I4:K4"/>
    <mergeCell ref="L4:N4"/>
    <mergeCell ref="A3:A5"/>
    <mergeCell ref="A7:A12"/>
    <mergeCell ref="A13:A14"/>
    <mergeCell ref="A15:A24"/>
    <mergeCell ref="A25:A33"/>
    <mergeCell ref="A34:A37"/>
    <mergeCell ref="A39:A43"/>
    <mergeCell ref="B4:B5"/>
    <mergeCell ref="B7:B12"/>
    <mergeCell ref="B13:B14"/>
    <mergeCell ref="B15:B24"/>
    <mergeCell ref="B25:B33"/>
    <mergeCell ref="B34:B37"/>
    <mergeCell ref="B39:B43"/>
    <mergeCell ref="C7:C12"/>
    <mergeCell ref="C13:C14"/>
    <mergeCell ref="C15:C24"/>
    <mergeCell ref="C25:C33"/>
    <mergeCell ref="C34:C37"/>
    <mergeCell ref="C39:C43"/>
    <mergeCell ref="F4:F5"/>
    <mergeCell ref="G4:G5"/>
    <mergeCell ref="H4:H5"/>
    <mergeCell ref="O3:O5"/>
    <mergeCell ref="P3:P5"/>
    <mergeCell ref="Q3:Q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luoyuan</cp:lastModifiedBy>
  <dcterms:created xsi:type="dcterms:W3CDTF">2023-05-16T11:15:00Z</dcterms:created>
  <dcterms:modified xsi:type="dcterms:W3CDTF">2024-05-15T17:13:41Z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7F20A4FB92AACD8AC57C4466FC91C0BB</vt:lpwstr>
  </property>
</Properties>
</file>